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base_period">[1]TECHSHEET!$E$38</definedName>
    <definedName name="REGION_AVG_GROWTH">[1]BY_REGION!$B$12</definedName>
    <definedName name="REGION_AVG_OMSU_GROWTH">[1]BY_REGION!$G$12</definedName>
    <definedName name="regulation_year">[1]TECHSHEET!$E$34</definedName>
    <definedName name="report_month">[1]TECHSHEET!$E$36</definedName>
    <definedName name="report_period">[1]TECHSHEET!$E$39</definedName>
    <definedName name="TEMPLATE_VERSION">[1]Отчёты!$I$2</definedName>
  </definedNames>
  <calcPr calcId="145621"/>
</workbook>
</file>

<file path=xl/calcChain.xml><?xml version="1.0" encoding="utf-8"?>
<calcChain xmlns="http://schemas.openxmlformats.org/spreadsheetml/2006/main">
  <c r="CR338" i="1" l="1"/>
  <c r="D338" i="1"/>
  <c r="CR337" i="1"/>
  <c r="D337" i="1"/>
  <c r="CR336" i="1"/>
  <c r="D336" i="1"/>
  <c r="CR335" i="1"/>
  <c r="D335" i="1"/>
  <c r="CR334" i="1"/>
  <c r="D334" i="1"/>
  <c r="CR333" i="1"/>
  <c r="D333" i="1"/>
  <c r="CR332" i="1"/>
  <c r="D332" i="1"/>
  <c r="CR331" i="1"/>
  <c r="D331" i="1"/>
  <c r="CR330" i="1"/>
  <c r="D330" i="1"/>
  <c r="CR329" i="1"/>
  <c r="D329" i="1"/>
  <c r="CR328" i="1"/>
  <c r="D328" i="1"/>
  <c r="CR327" i="1"/>
  <c r="D327" i="1"/>
  <c r="CR326" i="1"/>
  <c r="D326" i="1"/>
  <c r="CR325" i="1"/>
  <c r="D325" i="1"/>
  <c r="CR324" i="1"/>
  <c r="D324" i="1"/>
  <c r="CR323" i="1"/>
  <c r="D323" i="1"/>
  <c r="CR322" i="1"/>
  <c r="D322" i="1"/>
  <c r="CR321" i="1"/>
  <c r="D321" i="1"/>
  <c r="CR320" i="1"/>
  <c r="D320" i="1"/>
  <c r="CR319" i="1"/>
  <c r="D319" i="1"/>
  <c r="CR318" i="1"/>
  <c r="D318" i="1"/>
  <c r="CR317" i="1"/>
  <c r="D317" i="1"/>
  <c r="CR316" i="1"/>
  <c r="D316" i="1"/>
  <c r="CR315" i="1"/>
  <c r="D315" i="1"/>
  <c r="CR314" i="1"/>
  <c r="D314" i="1"/>
  <c r="CR313" i="1"/>
  <c r="D313" i="1"/>
  <c r="CR312" i="1"/>
  <c r="D312" i="1"/>
  <c r="CR311" i="1"/>
  <c r="D311" i="1"/>
  <c r="CR310" i="1"/>
  <c r="D310" i="1"/>
  <c r="CR309" i="1"/>
  <c r="D309" i="1"/>
  <c r="CR308" i="1"/>
  <c r="D308" i="1"/>
  <c r="CR307" i="1"/>
  <c r="D307" i="1"/>
  <c r="CR306" i="1"/>
  <c r="D306" i="1"/>
  <c r="CR305" i="1"/>
  <c r="D305" i="1"/>
  <c r="CR304" i="1"/>
  <c r="D304" i="1"/>
  <c r="CR303" i="1"/>
  <c r="D303" i="1"/>
  <c r="CR302" i="1"/>
  <c r="D302" i="1"/>
  <c r="CR301" i="1"/>
  <c r="D301" i="1"/>
  <c r="CR300" i="1"/>
  <c r="D300" i="1"/>
  <c r="CR299" i="1"/>
  <c r="D299" i="1"/>
  <c r="CR298" i="1"/>
  <c r="D298" i="1"/>
  <c r="CR297" i="1"/>
  <c r="D297" i="1"/>
  <c r="CR296" i="1"/>
  <c r="D296" i="1"/>
  <c r="CR295" i="1"/>
  <c r="D295" i="1"/>
  <c r="CR294" i="1"/>
  <c r="D294" i="1"/>
  <c r="CR293" i="1"/>
  <c r="D293" i="1"/>
  <c r="CR292" i="1"/>
  <c r="D292" i="1"/>
  <c r="CR291" i="1"/>
  <c r="D291" i="1"/>
  <c r="CR290" i="1"/>
  <c r="D290" i="1"/>
  <c r="CR289" i="1"/>
  <c r="D289" i="1"/>
  <c r="CR288" i="1"/>
  <c r="D288" i="1"/>
  <c r="CR287" i="1"/>
  <c r="D287" i="1"/>
  <c r="CR286" i="1"/>
  <c r="D286" i="1"/>
  <c r="CR285" i="1"/>
  <c r="D285" i="1"/>
  <c r="CR284" i="1"/>
  <c r="D284" i="1"/>
  <c r="CR283" i="1"/>
  <c r="D283" i="1"/>
  <c r="CR282" i="1"/>
  <c r="D282" i="1"/>
  <c r="CR281" i="1"/>
  <c r="D281" i="1"/>
  <c r="CR280" i="1"/>
  <c r="D280" i="1"/>
  <c r="CR279" i="1"/>
  <c r="D279" i="1"/>
  <c r="CR278" i="1"/>
  <c r="D278" i="1"/>
  <c r="CR277" i="1"/>
  <c r="D277" i="1"/>
  <c r="CR276" i="1"/>
  <c r="D276" i="1"/>
  <c r="CR275" i="1"/>
  <c r="D275" i="1"/>
  <c r="CR274" i="1"/>
  <c r="D274" i="1"/>
  <c r="CR273" i="1"/>
  <c r="D273" i="1"/>
  <c r="CR272" i="1"/>
  <c r="D272" i="1"/>
  <c r="CR271" i="1"/>
  <c r="D271" i="1"/>
  <c r="CR270" i="1"/>
  <c r="D270" i="1"/>
  <c r="CR269" i="1"/>
  <c r="D269" i="1"/>
  <c r="CR268" i="1"/>
  <c r="D268" i="1"/>
  <c r="CR267" i="1"/>
  <c r="D267" i="1"/>
  <c r="CR266" i="1"/>
  <c r="D266" i="1"/>
  <c r="CR265" i="1"/>
  <c r="D265" i="1"/>
  <c r="CR264" i="1"/>
  <c r="D264" i="1"/>
  <c r="CR263" i="1"/>
  <c r="D263" i="1"/>
  <c r="CR262" i="1"/>
  <c r="D262" i="1"/>
  <c r="CR261" i="1"/>
  <c r="D261" i="1"/>
  <c r="CR260" i="1"/>
  <c r="D260" i="1"/>
  <c r="CR259" i="1"/>
  <c r="D259" i="1"/>
  <c r="CR258" i="1"/>
  <c r="D258" i="1"/>
  <c r="CR257" i="1"/>
  <c r="D257" i="1"/>
  <c r="CR256" i="1"/>
  <c r="D256" i="1"/>
  <c r="CR255" i="1"/>
  <c r="D255" i="1"/>
  <c r="CR254" i="1"/>
  <c r="D254" i="1"/>
  <c r="CR253" i="1"/>
  <c r="D253" i="1"/>
  <c r="CR252" i="1"/>
  <c r="D252" i="1"/>
  <c r="CR251" i="1"/>
  <c r="D251" i="1"/>
  <c r="CR250" i="1"/>
  <c r="D250" i="1"/>
  <c r="CR249" i="1"/>
  <c r="D249" i="1"/>
  <c r="CR248" i="1"/>
  <c r="D248" i="1"/>
  <c r="CR247" i="1"/>
  <c r="D247" i="1"/>
  <c r="CR246" i="1"/>
  <c r="D246" i="1"/>
  <c r="CR245" i="1"/>
  <c r="D245" i="1"/>
  <c r="CR244" i="1"/>
  <c r="D244" i="1"/>
  <c r="CR243" i="1"/>
  <c r="D243" i="1"/>
  <c r="CR242" i="1"/>
  <c r="D242" i="1"/>
  <c r="CR241" i="1"/>
  <c r="D241" i="1"/>
  <c r="CR240" i="1"/>
  <c r="D240" i="1"/>
  <c r="CR239" i="1"/>
  <c r="D239" i="1"/>
  <c r="CR238" i="1"/>
  <c r="D238" i="1"/>
  <c r="CR237" i="1"/>
  <c r="D237" i="1"/>
  <c r="CR236" i="1"/>
  <c r="D236" i="1"/>
  <c r="CR235" i="1"/>
  <c r="D235" i="1"/>
  <c r="CR234" i="1"/>
  <c r="D234" i="1"/>
  <c r="CR233" i="1"/>
  <c r="D233" i="1"/>
  <c r="CR232" i="1"/>
  <c r="D232" i="1"/>
  <c r="CR231" i="1"/>
  <c r="D231" i="1"/>
  <c r="CR230" i="1"/>
  <c r="D230" i="1"/>
  <c r="CR229" i="1"/>
  <c r="D229" i="1"/>
  <c r="CR228" i="1"/>
  <c r="D228" i="1"/>
  <c r="CR227" i="1"/>
  <c r="D227" i="1"/>
  <c r="CR226" i="1"/>
  <c r="D226" i="1"/>
  <c r="CR225" i="1"/>
  <c r="D225" i="1"/>
  <c r="CR224" i="1"/>
  <c r="D224" i="1"/>
  <c r="CR223" i="1"/>
  <c r="D223" i="1"/>
  <c r="CR222" i="1"/>
  <c r="D222" i="1"/>
  <c r="CR221" i="1"/>
  <c r="D221" i="1"/>
  <c r="CR220" i="1"/>
  <c r="D220" i="1"/>
  <c r="CR219" i="1"/>
  <c r="D219" i="1"/>
  <c r="CR218" i="1"/>
  <c r="D218" i="1"/>
  <c r="CR217" i="1"/>
  <c r="D217" i="1"/>
  <c r="CR216" i="1"/>
  <c r="D216" i="1"/>
  <c r="CR215" i="1"/>
  <c r="D215" i="1"/>
  <c r="CR214" i="1"/>
  <c r="D214" i="1"/>
  <c r="CR213" i="1"/>
  <c r="D213" i="1"/>
  <c r="CR212" i="1"/>
  <c r="D212" i="1"/>
  <c r="CR211" i="1"/>
  <c r="D211" i="1"/>
  <c r="CR210" i="1"/>
  <c r="D210" i="1"/>
  <c r="CR209" i="1"/>
  <c r="D209" i="1"/>
  <c r="CR208" i="1"/>
  <c r="D208" i="1"/>
  <c r="CR207" i="1"/>
  <c r="D207" i="1"/>
  <c r="CR206" i="1"/>
  <c r="D206" i="1"/>
  <c r="CR205" i="1"/>
  <c r="D205" i="1"/>
  <c r="CR204" i="1"/>
  <c r="D204" i="1"/>
  <c r="CR203" i="1"/>
  <c r="D203" i="1"/>
  <c r="CR202" i="1"/>
  <c r="D202" i="1"/>
  <c r="CR201" i="1"/>
  <c r="D201" i="1"/>
  <c r="CR200" i="1"/>
  <c r="D200" i="1"/>
  <c r="CR199" i="1"/>
  <c r="D199" i="1"/>
  <c r="CR198" i="1"/>
  <c r="D198" i="1"/>
  <c r="CR197" i="1"/>
  <c r="D197" i="1"/>
  <c r="CR196" i="1"/>
  <c r="D196" i="1"/>
  <c r="CR195" i="1"/>
  <c r="D195" i="1"/>
  <c r="CR194" i="1"/>
  <c r="D194" i="1"/>
  <c r="CR193" i="1"/>
  <c r="D193" i="1"/>
  <c r="CR192" i="1"/>
  <c r="D192" i="1"/>
  <c r="CR191" i="1"/>
  <c r="D191" i="1"/>
  <c r="CR190" i="1"/>
  <c r="D190" i="1"/>
  <c r="CR189" i="1"/>
  <c r="D189" i="1"/>
  <c r="CR188" i="1"/>
  <c r="D188" i="1"/>
  <c r="CR187" i="1"/>
  <c r="D187" i="1"/>
  <c r="CR186" i="1"/>
  <c r="D186" i="1"/>
  <c r="CR185" i="1"/>
  <c r="D185" i="1"/>
  <c r="CR184" i="1"/>
  <c r="D184" i="1"/>
  <c r="CR183" i="1"/>
  <c r="D183" i="1"/>
  <c r="CR182" i="1"/>
  <c r="D182" i="1"/>
  <c r="CR181" i="1"/>
  <c r="D181" i="1"/>
  <c r="CR180" i="1"/>
  <c r="D180" i="1"/>
  <c r="CR179" i="1"/>
  <c r="D179" i="1"/>
  <c r="CR178" i="1"/>
  <c r="D178" i="1"/>
  <c r="CR177" i="1"/>
  <c r="D177" i="1"/>
  <c r="CR176" i="1"/>
  <c r="D176" i="1"/>
  <c r="CR175" i="1"/>
  <c r="D175" i="1"/>
  <c r="CR174" i="1"/>
  <c r="D174" i="1"/>
  <c r="CR173" i="1"/>
  <c r="D173" i="1"/>
  <c r="CR172" i="1"/>
  <c r="D172" i="1"/>
  <c r="CR171" i="1"/>
  <c r="D171" i="1"/>
  <c r="CR170" i="1"/>
  <c r="D170" i="1"/>
  <c r="CR169" i="1"/>
  <c r="D169" i="1"/>
  <c r="CR168" i="1"/>
  <c r="D168" i="1"/>
  <c r="CR167" i="1"/>
  <c r="D167" i="1"/>
  <c r="CR166" i="1"/>
  <c r="D166" i="1"/>
  <c r="CR165" i="1"/>
  <c r="D165" i="1"/>
  <c r="CR164" i="1"/>
  <c r="D164" i="1"/>
  <c r="CR163" i="1"/>
  <c r="D163" i="1"/>
  <c r="CR162" i="1"/>
  <c r="D162" i="1"/>
  <c r="CR161" i="1"/>
  <c r="D161" i="1"/>
  <c r="CR160" i="1"/>
  <c r="D160" i="1"/>
  <c r="CR159" i="1"/>
  <c r="D159" i="1"/>
  <c r="CR158" i="1"/>
  <c r="D158" i="1"/>
  <c r="CR157" i="1"/>
  <c r="D157" i="1"/>
  <c r="CR156" i="1"/>
  <c r="D156" i="1"/>
  <c r="CR155" i="1"/>
  <c r="D155" i="1"/>
  <c r="CR154" i="1"/>
  <c r="D154" i="1"/>
  <c r="CR153" i="1"/>
  <c r="D153" i="1"/>
  <c r="CR152" i="1"/>
  <c r="D152" i="1"/>
  <c r="CR151" i="1"/>
  <c r="D151" i="1"/>
  <c r="CR150" i="1"/>
  <c r="D150" i="1"/>
  <c r="CR149" i="1"/>
  <c r="D149" i="1"/>
  <c r="CR148" i="1"/>
  <c r="D148" i="1"/>
  <c r="CR147" i="1"/>
  <c r="D147" i="1"/>
  <c r="CR146" i="1"/>
  <c r="D146" i="1"/>
  <c r="CR145" i="1"/>
  <c r="D145" i="1"/>
  <c r="CR144" i="1"/>
  <c r="D144" i="1"/>
  <c r="CR143" i="1"/>
  <c r="D143" i="1"/>
  <c r="CR142" i="1"/>
  <c r="D142" i="1"/>
  <c r="CR141" i="1"/>
  <c r="D141" i="1"/>
  <c r="CR140" i="1"/>
  <c r="D140" i="1"/>
  <c r="CR139" i="1"/>
  <c r="D139" i="1"/>
  <c r="CR138" i="1"/>
  <c r="D138" i="1"/>
  <c r="CR137" i="1"/>
  <c r="D137" i="1"/>
  <c r="CR136" i="1"/>
  <c r="D136" i="1"/>
  <c r="CR135" i="1"/>
  <c r="D135" i="1"/>
  <c r="CR134" i="1"/>
  <c r="D134" i="1"/>
  <c r="CR133" i="1"/>
  <c r="D133" i="1"/>
  <c r="CR132" i="1"/>
  <c r="D132" i="1"/>
  <c r="CR131" i="1"/>
  <c r="D131" i="1"/>
  <c r="CR130" i="1"/>
  <c r="D130" i="1"/>
  <c r="CR129" i="1"/>
  <c r="D129" i="1"/>
  <c r="CR128" i="1"/>
  <c r="D128" i="1"/>
  <c r="CR127" i="1"/>
  <c r="D127" i="1"/>
  <c r="CR126" i="1"/>
  <c r="D126" i="1"/>
  <c r="CR125" i="1"/>
  <c r="D125" i="1"/>
  <c r="CR124" i="1"/>
  <c r="D124" i="1"/>
  <c r="CR123" i="1"/>
  <c r="D123" i="1"/>
  <c r="CR122" i="1"/>
  <c r="D122" i="1"/>
  <c r="CR121" i="1"/>
  <c r="D121" i="1"/>
  <c r="CR120" i="1"/>
  <c r="D120" i="1"/>
  <c r="CR119" i="1"/>
  <c r="D119" i="1"/>
  <c r="CR118" i="1"/>
  <c r="D118" i="1"/>
  <c r="CR117" i="1"/>
  <c r="D117" i="1"/>
  <c r="CR116" i="1"/>
  <c r="D116" i="1"/>
  <c r="CR115" i="1"/>
  <c r="D115" i="1"/>
  <c r="CR114" i="1"/>
  <c r="D114" i="1"/>
  <c r="CR113" i="1"/>
  <c r="D113" i="1"/>
  <c r="CR112" i="1"/>
  <c r="D112" i="1"/>
  <c r="CR111" i="1"/>
  <c r="D111" i="1"/>
  <c r="CR110" i="1"/>
  <c r="D110" i="1"/>
  <c r="CR109" i="1"/>
  <c r="D109" i="1"/>
  <c r="CR108" i="1"/>
  <c r="D108" i="1"/>
  <c r="CR107" i="1"/>
  <c r="D107" i="1"/>
  <c r="CR106" i="1"/>
  <c r="D106" i="1"/>
  <c r="CR105" i="1"/>
  <c r="D105" i="1"/>
  <c r="CR104" i="1"/>
  <c r="D104" i="1"/>
  <c r="CR103" i="1"/>
  <c r="D103" i="1"/>
  <c r="CR102" i="1"/>
  <c r="D102" i="1"/>
  <c r="CR101" i="1"/>
  <c r="D101" i="1"/>
  <c r="CR100" i="1"/>
  <c r="D100" i="1"/>
  <c r="CR99" i="1"/>
  <c r="D99" i="1"/>
  <c r="CR98" i="1"/>
  <c r="D98" i="1"/>
  <c r="CR97" i="1"/>
  <c r="D97" i="1"/>
  <c r="CR96" i="1"/>
  <c r="D96" i="1"/>
  <c r="CR95" i="1"/>
  <c r="D95" i="1"/>
  <c r="CR94" i="1"/>
  <c r="D94" i="1"/>
  <c r="CR93" i="1"/>
  <c r="D93" i="1"/>
  <c r="CR92" i="1"/>
  <c r="D92" i="1"/>
  <c r="CR91" i="1"/>
  <c r="D91" i="1"/>
  <c r="CR90" i="1"/>
  <c r="D90" i="1"/>
  <c r="CR89" i="1"/>
  <c r="D89" i="1"/>
  <c r="CR88" i="1"/>
  <c r="D88" i="1"/>
  <c r="CR87" i="1"/>
  <c r="D87" i="1"/>
  <c r="CR86" i="1"/>
  <c r="D86" i="1"/>
  <c r="CR85" i="1"/>
  <c r="D85" i="1"/>
  <c r="CR84" i="1"/>
  <c r="D84" i="1"/>
  <c r="CR83" i="1"/>
  <c r="D83" i="1"/>
  <c r="CR82" i="1"/>
  <c r="D82" i="1"/>
  <c r="CR81" i="1"/>
  <c r="D81" i="1"/>
  <c r="CR80" i="1"/>
  <c r="D80" i="1"/>
  <c r="CR79" i="1"/>
  <c r="D79" i="1"/>
  <c r="CR78" i="1"/>
  <c r="D78" i="1"/>
  <c r="CR77" i="1"/>
  <c r="D77" i="1"/>
  <c r="CR76" i="1"/>
  <c r="D76" i="1"/>
  <c r="CR75" i="1"/>
  <c r="D75" i="1"/>
  <c r="CR74" i="1"/>
  <c r="D74" i="1"/>
  <c r="CR73" i="1"/>
  <c r="D73" i="1"/>
  <c r="CR72" i="1"/>
  <c r="D72" i="1"/>
  <c r="CR71" i="1"/>
  <c r="D71" i="1"/>
  <c r="CR70" i="1"/>
  <c r="D70" i="1"/>
  <c r="CR69" i="1"/>
  <c r="D69" i="1"/>
  <c r="CR68" i="1"/>
  <c r="D68" i="1"/>
  <c r="CR67" i="1"/>
  <c r="D67" i="1"/>
  <c r="CR66" i="1"/>
  <c r="D66" i="1"/>
  <c r="CR65" i="1"/>
  <c r="D65" i="1"/>
  <c r="CR64" i="1"/>
  <c r="D64" i="1"/>
  <c r="CR63" i="1"/>
  <c r="D63" i="1"/>
  <c r="CR62" i="1"/>
  <c r="D62" i="1"/>
  <c r="CR61" i="1"/>
  <c r="D61" i="1"/>
  <c r="CR60" i="1"/>
  <c r="D60" i="1"/>
  <c r="CR59" i="1"/>
  <c r="D59" i="1"/>
  <c r="CR58" i="1"/>
  <c r="D58" i="1"/>
  <c r="CR57" i="1"/>
  <c r="D57" i="1"/>
  <c r="CR56" i="1"/>
  <c r="D56" i="1"/>
  <c r="CR55" i="1"/>
  <c r="D55" i="1"/>
  <c r="CR54" i="1"/>
  <c r="D54" i="1"/>
  <c r="CR53" i="1"/>
  <c r="D53" i="1"/>
  <c r="CR52" i="1"/>
  <c r="D52" i="1"/>
  <c r="CR51" i="1"/>
  <c r="D51" i="1"/>
  <c r="CR50" i="1"/>
  <c r="D50" i="1"/>
  <c r="CR49" i="1"/>
  <c r="D49" i="1"/>
  <c r="CR48" i="1"/>
  <c r="D48" i="1"/>
  <c r="CR47" i="1"/>
  <c r="D47" i="1"/>
  <c r="CR46" i="1"/>
  <c r="D46" i="1"/>
  <c r="CR45" i="1"/>
  <c r="D45" i="1"/>
  <c r="CR44" i="1"/>
  <c r="D44" i="1"/>
  <c r="CR43" i="1"/>
  <c r="D43" i="1"/>
  <c r="CR42" i="1"/>
  <c r="D42" i="1"/>
  <c r="CR41" i="1"/>
  <c r="D41" i="1"/>
  <c r="CR40" i="1"/>
  <c r="D40" i="1"/>
  <c r="CR39" i="1"/>
  <c r="D39" i="1"/>
  <c r="CR38" i="1"/>
  <c r="D38" i="1"/>
  <c r="CR37" i="1"/>
  <c r="D37" i="1"/>
  <c r="CR36" i="1"/>
  <c r="D36" i="1"/>
  <c r="CR35" i="1"/>
  <c r="D35" i="1"/>
  <c r="CR34" i="1"/>
  <c r="D34" i="1"/>
  <c r="CR33" i="1"/>
  <c r="D33" i="1"/>
  <c r="CR32" i="1"/>
  <c r="D32" i="1"/>
  <c r="CR31" i="1"/>
  <c r="D31" i="1"/>
  <c r="CR30" i="1"/>
  <c r="D30" i="1"/>
  <c r="CR29" i="1"/>
  <c r="D29" i="1"/>
  <c r="CR28" i="1"/>
  <c r="D28" i="1"/>
  <c r="CR27" i="1"/>
  <c r="D27" i="1"/>
  <c r="CR26" i="1"/>
  <c r="D26" i="1"/>
  <c r="CR25" i="1"/>
  <c r="D25" i="1"/>
  <c r="CR24" i="1"/>
  <c r="D24" i="1"/>
  <c r="CR23" i="1"/>
  <c r="D23" i="1"/>
  <c r="CR22" i="1"/>
  <c r="D22" i="1"/>
  <c r="CR21" i="1"/>
  <c r="D21" i="1"/>
  <c r="CR20" i="1"/>
  <c r="D20" i="1"/>
  <c r="CR19" i="1"/>
  <c r="D19" i="1"/>
  <c r="CR18" i="1"/>
  <c r="D18" i="1"/>
  <c r="CR17" i="1"/>
  <c r="D17" i="1"/>
  <c r="CR16" i="1"/>
  <c r="D16" i="1"/>
  <c r="CR15" i="1"/>
  <c r="D15" i="1"/>
  <c r="CR14" i="1"/>
  <c r="D14" i="1"/>
  <c r="AT9" i="1"/>
  <c r="AI9" i="1"/>
  <c r="K8" i="1"/>
  <c r="F6" i="1"/>
  <c r="F4" i="1"/>
  <c r="D2" i="1"/>
</calcChain>
</file>

<file path=xl/comments1.xml><?xml version="1.0" encoding="utf-8"?>
<comments xmlns="http://schemas.openxmlformats.org/spreadsheetml/2006/main">
  <authors>
    <author>Samsung-900X</author>
    <author>vmalkov</author>
  </authors>
  <commentList>
    <comment ref="G4" authorId="0">
      <text>
        <r>
          <rPr>
            <sz val="9"/>
            <color indexed="81"/>
            <rFont val="Tahoma"/>
            <family val="2"/>
            <charset val="204"/>
          </rPr>
          <t>Папка с отчётами</t>
        </r>
      </text>
    </comment>
    <comment ref="I8" authorId="0">
      <text>
        <r>
          <rPr>
            <sz val="9"/>
            <color indexed="81"/>
            <rFont val="Tahoma"/>
            <family val="2"/>
            <charset val="204"/>
          </rPr>
          <t>Двойным щелчком мыши - открыть файл</t>
        </r>
      </text>
    </comment>
    <comment ref="L9" authorId="1">
      <text>
        <r>
          <rPr>
            <sz val="9"/>
            <color indexed="81"/>
            <rFont val="Tahoma"/>
            <family val="2"/>
            <charset val="204"/>
          </rPr>
          <t>Максимальное изменение платы, всего (в сопоставимых условиях при изменении тарифов, нормативов, с учётом изменения количества месяцев в периоде оказания услуги), а также с учётом предоставления субсидий (дотаций), %</t>
        </r>
      </text>
    </comment>
    <comment ref="N9" authorId="1">
      <text>
        <r>
          <rPr>
            <sz val="9"/>
            <color indexed="81"/>
            <rFont val="Tahoma"/>
            <family val="2"/>
            <charset val="204"/>
          </rPr>
          <t>Максимальное изменение платы, всего (в сопоставимых условиях при изменении тарифов, нормативов, с учётом изменения количества месяцев в периоде оказания услуги), %</t>
        </r>
      </text>
    </comment>
    <comment ref="O9" authorId="1">
      <text>
        <r>
          <rPr>
            <sz val="9"/>
            <color indexed="81"/>
            <rFont val="Tahoma"/>
            <family val="2"/>
            <charset val="204"/>
          </rPr>
          <t>Максимальное изменение платы, всего (в сопоставимых условиях при изменении тарифов, нормативов, с учётом изменения количества месяцев в периоде оказания услуги), %</t>
        </r>
      </text>
    </comment>
    <comment ref="W9" authorId="1">
      <text>
        <r>
          <rPr>
            <sz val="9"/>
            <color indexed="81"/>
            <rFont val="Tahoma"/>
            <family val="2"/>
            <charset val="204"/>
          </rPr>
          <t>Среднее изменение платы, всего (в сопоставимых условиях при изменении нормативов) с учётом предоставления субсидий (льгот), %</t>
        </r>
      </text>
    </comment>
    <comment ref="Y9" authorId="1">
      <text>
        <r>
          <rPr>
            <sz val="9"/>
            <color indexed="81"/>
            <rFont val="Tahoma"/>
            <family val="2"/>
            <charset val="204"/>
          </rPr>
          <t>Среднее изменение платы, всего (в сопоставимых условиях при изменении тарифов, нормативов), %</t>
        </r>
      </text>
    </comment>
    <comment ref="Z9" authorId="1">
      <text>
        <r>
          <rPr>
            <sz val="9"/>
            <color indexed="81"/>
            <rFont val="Tahoma"/>
            <family val="2"/>
            <charset val="204"/>
          </rPr>
          <t>Среднее изменение платы, всего (в сопоставимых условиях при изменении тарифов, нормативов), %</t>
        </r>
      </text>
    </comment>
  </commentList>
</comments>
</file>

<file path=xl/sharedStrings.xml><?xml version="1.0" encoding="utf-8"?>
<sst xmlns="http://schemas.openxmlformats.org/spreadsheetml/2006/main" count="1995" uniqueCount="770">
  <si>
    <t>Средний индекс роста по региону с учётом согласований с ОМСУ</t>
  </si>
  <si>
    <t>S:\ОБЩАЯ\161 Плата прогноз на 2016\проверяем\январь</t>
  </si>
  <si>
    <t>Средний индекс роста по региону</t>
  </si>
  <si>
    <t>Отчётный месяц</t>
  </si>
  <si>
    <t>№ п/п</t>
  </si>
  <si>
    <t>Муниципальный район</t>
  </si>
  <si>
    <t>Муниципальное образование</t>
  </si>
  <si>
    <t>ОКТМО</t>
  </si>
  <si>
    <t>Номер отчёта</t>
  </si>
  <si>
    <t>Файл отчёта</t>
  </si>
  <si>
    <t>МАКС: кол-во проживающих</t>
  </si>
  <si>
    <t>Максимальное изменение платы, %</t>
  </si>
  <si>
    <t>Среднее изменение платы, %</t>
  </si>
  <si>
    <t>Средневзвешенные значения тарифов для населения</t>
  </si>
  <si>
    <t>MAX_MONEY_REGULATION_PERIOD</t>
  </si>
  <si>
    <t>MAX_TOTAL_MONEY_vs_SUBSID</t>
  </si>
  <si>
    <t>Установленный предельный индекс, %</t>
  </si>
  <si>
    <t>Согласование с ОМСУ</t>
  </si>
  <si>
    <t>Установленный индекс изменения размера вносимой гражданами платы за коммунальные услуги в среднем по субъекту РФ, %</t>
  </si>
  <si>
    <t>Установленное предельно допустимое отклонение по отдельным муниципальным образованиям субъекта РФ, %</t>
  </si>
  <si>
    <t>Допустимый размер предельных индексов по муниципальным образованиям (без согласования с органами местного самоуправления), %</t>
  </si>
  <si>
    <t>Всего, 
с учётом субсидий</t>
  </si>
  <si>
    <t>Всего</t>
  </si>
  <si>
    <t>Всего, по сферам</t>
  </si>
  <si>
    <t>VSNA</t>
  </si>
  <si>
    <t>VOTV</t>
  </si>
  <si>
    <t>HOTVSNA</t>
  </si>
  <si>
    <t>HEATING</t>
  </si>
  <si>
    <t>EE</t>
  </si>
  <si>
    <t>GAS</t>
  </si>
  <si>
    <t>SF</t>
  </si>
  <si>
    <t>UTBO</t>
  </si>
  <si>
    <t>TOTAL</t>
  </si>
  <si>
    <t>CE</t>
  </si>
  <si>
    <t>CQ</t>
  </si>
  <si>
    <t>CC</t>
  </si>
  <si>
    <t>CL</t>
  </si>
  <si>
    <t>CU</t>
  </si>
  <si>
    <t>Q</t>
  </si>
  <si>
    <t>Киров</t>
  </si>
  <si>
    <t>33701000</t>
  </si>
  <si>
    <t>S:\ОБЩАЯ\161 Плата прогноз на 2016\проверяем\январь\RU43.OREP.KU.2016.PLAN(Report_No_14) МО Город Киров (Я) ++.xlsb</t>
  </si>
  <si>
    <t>!</t>
  </si>
  <si>
    <t>нет</t>
  </si>
  <si>
    <t>Омутнинский муниципальный район</t>
  </si>
  <si>
    <t>Белореченское</t>
  </si>
  <si>
    <t>33628410</t>
  </si>
  <si>
    <t>S:\ОБЩАЯ\161 Плата прогноз на 2016\проверяем\январь\RU43.OREP.KU.2016.PLAN(Report_No_29) Я Омутнинский +.xlsb</t>
  </si>
  <si>
    <t>Вятское</t>
  </si>
  <si>
    <t>33628412</t>
  </si>
  <si>
    <t>Город Омутнинск</t>
  </si>
  <si>
    <t>33628101</t>
  </si>
  <si>
    <t>Залазнинское</t>
  </si>
  <si>
    <t>33628420</t>
  </si>
  <si>
    <t>Леснополянское</t>
  </si>
  <si>
    <t>33628424</t>
  </si>
  <si>
    <t>Поселок Восточный</t>
  </si>
  <si>
    <t>33628155</t>
  </si>
  <si>
    <t>Поселок Песковка</t>
  </si>
  <si>
    <t>33628162</t>
  </si>
  <si>
    <t>Чернохолуницкое</t>
  </si>
  <si>
    <t>33628430</t>
  </si>
  <si>
    <t>Шахровское</t>
  </si>
  <si>
    <t>33628432</t>
  </si>
  <si>
    <t>Немский муниципальный район</t>
  </si>
  <si>
    <t>Архангельское</t>
  </si>
  <si>
    <t>33626404</t>
  </si>
  <si>
    <t>S:\ОБЩАЯ\161 Плата прогноз на 2016\проверяем\январь\RU43.OREP.KU.2016.PLAN(Report_No_27) Немский январь.xlsb</t>
  </si>
  <si>
    <t>Ильинское</t>
  </si>
  <si>
    <t>33626412</t>
  </si>
  <si>
    <t>Немское городское поселение</t>
  </si>
  <si>
    <t>33626151</t>
  </si>
  <si>
    <t>Немское сельское поселение</t>
  </si>
  <si>
    <t>33626424</t>
  </si>
  <si>
    <t>Куменский муниципальный район</t>
  </si>
  <si>
    <t>Березниковское</t>
  </si>
  <si>
    <t>33620408</t>
  </si>
  <si>
    <t>S:\ОБЩАЯ\161 Плата прогноз на 2016\проверяем\январь\RU43.OREP.KU.2016.PLAN(Report_No_20) Куменский район (Я) ++.xlsb</t>
  </si>
  <si>
    <t>Большеперелазское</t>
  </si>
  <si>
    <t>33620440</t>
  </si>
  <si>
    <t>Верхобыстрицкое</t>
  </si>
  <si>
    <t>33620416</t>
  </si>
  <si>
    <t>Вичевское</t>
  </si>
  <si>
    <t>33620420</t>
  </si>
  <si>
    <t>Вожгальское</t>
  </si>
  <si>
    <t>33620421</t>
  </si>
  <si>
    <t>Кумёнское</t>
  </si>
  <si>
    <t>33620428</t>
  </si>
  <si>
    <t>Поселок Кумены</t>
  </si>
  <si>
    <t>33620151</t>
  </si>
  <si>
    <t>Поселок Нижнеивкино</t>
  </si>
  <si>
    <t>33620154</t>
  </si>
  <si>
    <t>Речное</t>
  </si>
  <si>
    <t>33620444</t>
  </si>
  <si>
    <t>Верхошижемский муниципальный район</t>
  </si>
  <si>
    <t>Зоновское</t>
  </si>
  <si>
    <t>33608416</t>
  </si>
  <si>
    <t>S:\ОБЩАЯ\161 Плата прогноз на 2016\проверяем\январь\RU43.OREP.KU.2016.PLAN(Report_No_6) Верхошижемский январь.xlsb</t>
  </si>
  <si>
    <t>Калачиговское</t>
  </si>
  <si>
    <t>33608418</t>
  </si>
  <si>
    <t>Косинское</t>
  </si>
  <si>
    <t>33608420</t>
  </si>
  <si>
    <t>Мякишинское</t>
  </si>
  <si>
    <t>33608424</t>
  </si>
  <si>
    <t>Поселок Верхошижемье</t>
  </si>
  <si>
    <t>33608151</t>
  </si>
  <si>
    <t>Пунгинское</t>
  </si>
  <si>
    <t>33608428</t>
  </si>
  <si>
    <t>Среднеивкинское</t>
  </si>
  <si>
    <t>33608432</t>
  </si>
  <si>
    <t>Сырдинское</t>
  </si>
  <si>
    <t>33608436</t>
  </si>
  <si>
    <t>Угорское</t>
  </si>
  <si>
    <t>33608440</t>
  </si>
  <si>
    <t>Оричевский муниципальный район</t>
  </si>
  <si>
    <t>Мирнинское</t>
  </si>
  <si>
    <t>33630154</t>
  </si>
  <si>
    <t>S:\ОБЩАЯ\161 Плата прогноз на 2016\проверяем\январь\RU43.OREP.KU.2016.PLAN(Report_No_31) Оричевский район (мал.) (Я) ++.xlsb</t>
  </si>
  <si>
    <t>Оричевское</t>
  </si>
  <si>
    <t>33630151</t>
  </si>
  <si>
    <t>Шалеговское</t>
  </si>
  <si>
    <t>33630456</t>
  </si>
  <si>
    <t>Малмыжский муниципальный район</t>
  </si>
  <si>
    <t>Староирюкское</t>
  </si>
  <si>
    <t>33623470</t>
  </si>
  <si>
    <t>S:\ОБЩАЯ\161 Плата прогноз на 2016\проверяем\январь\RU43.OREP.KU.2016.PLAN(Report_No_24) Малмыжский 2 январь.xlsb</t>
  </si>
  <si>
    <t>Старотушкинское</t>
  </si>
  <si>
    <t>33623472</t>
  </si>
  <si>
    <t>Тат-Верх-Гоньбинское</t>
  </si>
  <si>
    <t>33623476</t>
  </si>
  <si>
    <t>Подосиновский муниципальный район</t>
  </si>
  <si>
    <t>Демьяновское городское поселение</t>
  </si>
  <si>
    <t>33632154</t>
  </si>
  <si>
    <t>S:\ОБЩАЯ\161 Плата прогноз на 2016\проверяем\январь\RU43.OREP.KU.2016.PLAN(Report_No_35) Подосиновский январь.xlsb</t>
  </si>
  <si>
    <t>Пинюгское городское поселение</t>
  </si>
  <si>
    <t>33632157</t>
  </si>
  <si>
    <t>Подосиновское городское поселение</t>
  </si>
  <si>
    <t>33632151</t>
  </si>
  <si>
    <t>Пушемское</t>
  </si>
  <si>
    <t>33632424</t>
  </si>
  <si>
    <t>Утмановское</t>
  </si>
  <si>
    <t>33632428</t>
  </si>
  <si>
    <t>Яхреньгское</t>
  </si>
  <si>
    <t>33632440</t>
  </si>
  <si>
    <t>Арбажский муниципальный район</t>
  </si>
  <si>
    <t>Арбажское</t>
  </si>
  <si>
    <t>33602151</t>
  </si>
  <si>
    <t>S:\ОБЩАЯ\161 Плата прогноз на 2016\проверяем\январь\RU43.OREP.KU.2016.PLAN(Report_No_1)Арбажский Январь.xlsb</t>
  </si>
  <si>
    <t>Верхотульское</t>
  </si>
  <si>
    <t>33602416</t>
  </si>
  <si>
    <t>Корминское</t>
  </si>
  <si>
    <t>33602424</t>
  </si>
  <si>
    <t>Сорвижское</t>
  </si>
  <si>
    <t>33602440</t>
  </si>
  <si>
    <t>Шембетское</t>
  </si>
  <si>
    <t>33602452</t>
  </si>
  <si>
    <t>Советский муниципальный район</t>
  </si>
  <si>
    <t>Город Советск</t>
  </si>
  <si>
    <t>33636101</t>
  </si>
  <si>
    <t>S:\ОБЩАЯ\161 Плата прогноз на 2016\проверяем\январь\RU43.OREP.KU.2016.PLAN(Report_No_40) Советский район Я+.xlsb</t>
  </si>
  <si>
    <t>Греховское</t>
  </si>
  <si>
    <t>33636460</t>
  </si>
  <si>
    <t>Зашижемское</t>
  </si>
  <si>
    <t>33636420</t>
  </si>
  <si>
    <t>33636424</t>
  </si>
  <si>
    <t>Кичминское</t>
  </si>
  <si>
    <t>33636428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</si>
  <si>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</si>
  <si>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</si>
  <si>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</si>
  <si>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</si>
  <si>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</si>
  <si>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</si>
  <si>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Мокинское</t>
  </si>
  <si>
    <t>33636448</t>
  </si>
  <si>
    <t>Родыгинское</t>
  </si>
  <si>
    <t>33636464</t>
  </si>
  <si>
    <t>Котельнич</t>
  </si>
  <si>
    <t>33710000</t>
  </si>
  <si>
    <t>S:\ОБЩАЯ\161 Плата прогноз на 2016\проверяем\январь\RU43.OREP.KU.2016.PLAN(Report_No_17) Котельнич январь.xlsb</t>
  </si>
  <si>
    <t>Свечинский муниципальный район</t>
  </si>
  <si>
    <t>Поселок Свеча</t>
  </si>
  <si>
    <t>33634151</t>
  </si>
  <si>
    <t>S:\ОБЩАЯ\161 Плата прогноз на 2016\проверяем\январь\RU43.OREP.KU.2016.PLAN(Report_No_37) СвечинскийЯ+.xlsb</t>
  </si>
  <si>
    <t>Свечинское</t>
  </si>
  <si>
    <t>33634448</t>
  </si>
  <si>
    <t>Вятскополянский муниципальный район</t>
  </si>
  <si>
    <t>Город Сосновка</t>
  </si>
  <si>
    <t>33610104</t>
  </si>
  <si>
    <t>S:\ОБЩАЯ\161 Плата прогноз на 2016\проверяем\январь\RU43.OREP.KU.2016.PLAN(Report_No_8) Вятско-Полянский Я+.xlsb</t>
  </si>
  <si>
    <t>Гремячевское</t>
  </si>
  <si>
    <t>33610404</t>
  </si>
  <si>
    <t>Ершовское</t>
  </si>
  <si>
    <t>33610406</t>
  </si>
  <si>
    <t>Кулыжское</t>
  </si>
  <si>
    <t>33610408</t>
  </si>
  <si>
    <t>Новобурецкое</t>
  </si>
  <si>
    <t>33610410</t>
  </si>
  <si>
    <t>Омгинское</t>
  </si>
  <si>
    <t>33610412</t>
  </si>
  <si>
    <t>Поселок Красная Поляна</t>
  </si>
  <si>
    <t>33610154</t>
  </si>
  <si>
    <t>Слудское</t>
  </si>
  <si>
    <t>33610416</t>
  </si>
  <si>
    <t>Среднетойменское</t>
  </si>
  <si>
    <t>33610420</t>
  </si>
  <si>
    <t>Среднешунское</t>
  </si>
  <si>
    <t>33610424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</si>
  <si>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</si>
  <si>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</si>
  <si>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</si>
  <si>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</si>
  <si>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</si>
  <si>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</si>
  <si>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Опаринский муниципальный район</t>
  </si>
  <si>
    <t>Альмежское</t>
  </si>
  <si>
    <t>33629404</t>
  </si>
  <si>
    <t>S:\ОБЩАЯ\161 Плата прогноз на 2016\проверяем\январь\RU43.OREP.KU.2016.PLAN(Report_No_30) Опаринский январь.xlsb</t>
  </si>
  <si>
    <t>Вазюкское</t>
  </si>
  <si>
    <t>33629408</t>
  </si>
  <si>
    <t>Заринское</t>
  </si>
  <si>
    <t>33629414</t>
  </si>
  <si>
    <t>Маромицкое</t>
  </si>
  <si>
    <t>33629424</t>
  </si>
  <si>
    <t>Моломский</t>
  </si>
  <si>
    <t>33629428</t>
  </si>
  <si>
    <t>Поселок Опарино</t>
  </si>
  <si>
    <t>33629151</t>
  </si>
  <si>
    <t>33629434</t>
  </si>
  <si>
    <t>Стрельское</t>
  </si>
  <si>
    <t>33629435</t>
  </si>
  <si>
    <t>Даровской муниципальный район</t>
  </si>
  <si>
    <t>Верховонданское</t>
  </si>
  <si>
    <t>33612412</t>
  </si>
  <si>
    <t>S:\ОБЩАЯ\161 Плата прогноз на 2016\проверяем\январь\RU43.OREP.KU.2016.PLAN(Report_No_9)Даровской Январь.xlsb</t>
  </si>
  <si>
    <t>Вонданское</t>
  </si>
  <si>
    <t>33612416</t>
  </si>
  <si>
    <t>Кобрское</t>
  </si>
  <si>
    <t>33612432</t>
  </si>
  <si>
    <t>Лузянское</t>
  </si>
  <si>
    <t>33612440</t>
  </si>
  <si>
    <t>Пиксурское</t>
  </si>
  <si>
    <t>33612408</t>
  </si>
  <si>
    <t>Поселок Даровской</t>
  </si>
  <si>
    <t>33612151</t>
  </si>
  <si>
    <t>Уржумский муниципальный район</t>
  </si>
  <si>
    <t>Байсинское</t>
  </si>
  <si>
    <t>33641408</t>
  </si>
  <si>
    <t>S:\ОБЩАЯ\161 Плата прогноз на 2016\проверяем\январь\RU43.OREP.KU.2016.PLAN(Report_No_44) Уржумский январь.xlsb</t>
  </si>
  <si>
    <t>Большеройское</t>
  </si>
  <si>
    <t>33641416</t>
  </si>
  <si>
    <t>Буйское</t>
  </si>
  <si>
    <t>33641420</t>
  </si>
  <si>
    <t>Город Уржум</t>
  </si>
  <si>
    <t>33641101</t>
  </si>
  <si>
    <t>Донауровское</t>
  </si>
  <si>
    <t>33641480</t>
  </si>
  <si>
    <t>Лазаревское</t>
  </si>
  <si>
    <t>33641432</t>
  </si>
  <si>
    <t>Лопьяльское</t>
  </si>
  <si>
    <t>33641440</t>
  </si>
  <si>
    <t>Петровское</t>
  </si>
  <si>
    <t>33641452</t>
  </si>
  <si>
    <t>Пиляндышевское</t>
  </si>
  <si>
    <t>33641456</t>
  </si>
  <si>
    <t>Рублевское</t>
  </si>
  <si>
    <t>33641464</t>
  </si>
  <si>
    <t>Русско-Турекское</t>
  </si>
  <si>
    <t>33641472</t>
  </si>
  <si>
    <t>Савиновское</t>
  </si>
  <si>
    <t>33641476</t>
  </si>
  <si>
    <t>Уржумское</t>
  </si>
  <si>
    <t>33641496</t>
  </si>
  <si>
    <t>Шурминское</t>
  </si>
  <si>
    <t>33641492</t>
  </si>
  <si>
    <t>Орловский муниципальный район</t>
  </si>
  <si>
    <t>Орловское городское поселение</t>
  </si>
  <si>
    <t>33645101</t>
  </si>
  <si>
    <t>S:\ОБЩАЯ\161 Плата прогноз на 2016\проверяем\январь\RU43.OREP.KU.2016.PLAN(Report_No_33) Орловский Я+.xlsb</t>
  </si>
  <si>
    <t>Орловское сельское поселение</t>
  </si>
  <si>
    <t>33645420</t>
  </si>
  <si>
    <t>Яранский муниципальный район</t>
  </si>
  <si>
    <t>Город Яранск</t>
  </si>
  <si>
    <t>33650101</t>
  </si>
  <si>
    <t>S:\ОБЩАЯ\161 Плата прогноз на 2016\проверяем\январь\RU43.OREP.KU.2016.PLAN(Report_No_49) Яранский Я+.xlsb</t>
  </si>
  <si>
    <t>Знаменское</t>
  </si>
  <si>
    <t>33650412</t>
  </si>
  <si>
    <t>Кугальское</t>
  </si>
  <si>
    <t>33650424</t>
  </si>
  <si>
    <t>Кугушерское</t>
  </si>
  <si>
    <t>33650426</t>
  </si>
  <si>
    <t>Никольское</t>
  </si>
  <si>
    <t>33650440</t>
  </si>
  <si>
    <t>Никулятское</t>
  </si>
  <si>
    <t>33650448</t>
  </si>
  <si>
    <t>Опытнопольское</t>
  </si>
  <si>
    <t>33650452</t>
  </si>
  <si>
    <t>Салобелякское</t>
  </si>
  <si>
    <t>33650468</t>
  </si>
  <si>
    <t>Сердежское</t>
  </si>
  <si>
    <t>33650472</t>
  </si>
  <si>
    <t>Шкаланское</t>
  </si>
  <si>
    <t>33650480</t>
  </si>
  <si>
    <t>Сунский муниципальный район</t>
  </si>
  <si>
    <t>Большевитское</t>
  </si>
  <si>
    <t>33637428</t>
  </si>
  <si>
    <t>S:\ОБЩАЯ\161 Плата прогноз на 2016\проверяем\январь\RU43.OREP.KU.2016.PLAN(Report_No_41) Сунский январь.xlsb</t>
  </si>
  <si>
    <t>Кокуйское</t>
  </si>
  <si>
    <t>33637406</t>
  </si>
  <si>
    <t>Курчумское</t>
  </si>
  <si>
    <t>33637412</t>
  </si>
  <si>
    <t>Поселок Суна</t>
  </si>
  <si>
    <t>33637151</t>
  </si>
  <si>
    <t>Тужинский муниципальный район</t>
  </si>
  <si>
    <t>Грековское</t>
  </si>
  <si>
    <t>33638416</t>
  </si>
  <si>
    <t>S:\ОБЩАЯ\161 Плата прогноз на 2016\проверяем\январь\RU43.OREP.KU.2016.PLAN(Report_No_42) ТужинскийЯ+.xlsb</t>
  </si>
  <si>
    <t>Михайловское</t>
  </si>
  <si>
    <t>33638428</t>
  </si>
  <si>
    <t>Ныровское</t>
  </si>
  <si>
    <t>33638436</t>
  </si>
  <si>
    <t>Пачинское</t>
  </si>
  <si>
    <t>33638440</t>
  </si>
  <si>
    <t>Поселок Тужа</t>
  </si>
  <si>
    <t>33638151</t>
  </si>
  <si>
    <t>Слободской</t>
  </si>
  <si>
    <t>33713000</t>
  </si>
  <si>
    <t>S:\ОБЩАЯ\161 Плата прогноз на 2016\проверяем\январь\RU43.OREP.KU.2016.PLAN(Report_No_38) Слободской город январь.xlsb</t>
  </si>
  <si>
    <t>Кильмезский муниципальный район</t>
  </si>
  <si>
    <t>Большепорекское</t>
  </si>
  <si>
    <t>33617440</t>
  </si>
  <si>
    <t>S:\ОБЩАЯ\161 Плата прогноз на 2016\проверяем\январь\RU43.OREP.KU.2016.PLAN(Report_No_13)Кильмезский+Я.xlsb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</si>
  <si>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</si>
  <si>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</si>
  <si>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</si>
  <si>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</si>
  <si>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</si>
  <si>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</si>
  <si>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</si>
  <si>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</si>
  <si>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</si>
  <si>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</si>
  <si>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</si>
  <si>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</si>
  <si>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</si>
  <si>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</si>
  <si>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Поселок Кильмезь</t>
  </si>
  <si>
    <t>33617151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</si>
  <si>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</si>
  <si>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</si>
  <si>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</si>
  <si>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</si>
  <si>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</si>
  <si>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</si>
  <si>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Котельничский муниципальный район</t>
  </si>
  <si>
    <t>Спасское</t>
  </si>
  <si>
    <t>33619484</t>
  </si>
  <si>
    <t>S:\ОБЩАЯ\161 Плата прогноз на 2016\проверяем\январь\RU43.OREP.KU.2016.PLAN(Report_No_18) Котельничский январь.xlsb</t>
  </si>
  <si>
    <t>Сретенское</t>
  </si>
  <si>
    <t>33619486</t>
  </si>
  <si>
    <t>Чистопольское</t>
  </si>
  <si>
    <t>33619490</t>
  </si>
  <si>
    <t>Юбилейное</t>
  </si>
  <si>
    <t>33619448</t>
  </si>
  <si>
    <t>Юрьевское</t>
  </si>
  <si>
    <t>33619494</t>
  </si>
  <si>
    <t>Юрьянский муниципальный район</t>
  </si>
  <si>
    <t>Великорецкое</t>
  </si>
  <si>
    <t>33649416</t>
  </si>
  <si>
    <t>S:\ОБЩАЯ\161 Плата прогноз на 2016\проверяем\январь\RU43.OREP.KU.2016.PLAN(Report_No_48)ЮрьянскийЯ.xlsb</t>
  </si>
  <si>
    <t>Верховинское</t>
  </si>
  <si>
    <t>33649420</t>
  </si>
  <si>
    <t>Гирсовское</t>
  </si>
  <si>
    <t>33649430</t>
  </si>
  <si>
    <t>Загарское</t>
  </si>
  <si>
    <t>33649432</t>
  </si>
  <si>
    <t>Ивановское</t>
  </si>
  <si>
    <t>33649436</t>
  </si>
  <si>
    <t>Медянское</t>
  </si>
  <si>
    <t>33649448</t>
  </si>
  <si>
    <t>Подгорцевское</t>
  </si>
  <si>
    <t>33649455</t>
  </si>
  <si>
    <t>Поселок Мурыгино</t>
  </si>
  <si>
    <t>33649154</t>
  </si>
  <si>
    <t>Поселок Юрья</t>
  </si>
  <si>
    <t>33649151</t>
  </si>
  <si>
    <t>Фаленский муниципальный район</t>
  </si>
  <si>
    <t>Верхосунское</t>
  </si>
  <si>
    <t>33643416</t>
  </si>
  <si>
    <t>S:\ОБЩАЯ\161 Плата прогноз на 2016\проверяем\январь\RU43.OREP.KU.2016.PLAN(Report_No_46) Фаленский Я+.xlsb</t>
  </si>
  <si>
    <t>Левановское</t>
  </si>
  <si>
    <t>33643424</t>
  </si>
  <si>
    <t>Медвеженское</t>
  </si>
  <si>
    <t>33643428</t>
  </si>
  <si>
    <t>Петруненское</t>
  </si>
  <si>
    <t>33643444</t>
  </si>
  <si>
    <t>Поломское</t>
  </si>
  <si>
    <t>33643448</t>
  </si>
  <si>
    <t>Поселок Фаленки</t>
  </si>
  <si>
    <t>33643151</t>
  </si>
  <si>
    <t>Талицкое</t>
  </si>
  <si>
    <t>33643456</t>
  </si>
  <si>
    <t>ЗАТО Первомайский</t>
  </si>
  <si>
    <t>33787000</t>
  </si>
  <si>
    <t>S:\ОБЩАЯ\161 Плата прогноз на 2016\проверяем\январь\RU43.OREP.KU.2016.PLAN(Report_No_10)ЗАТО Первомайский Январь.xlsb</t>
  </si>
  <si>
    <t>Нагорский муниципальный район</t>
  </si>
  <si>
    <t>Кобринское</t>
  </si>
  <si>
    <t>33625416</t>
  </si>
  <si>
    <t>S:\ОБЩАЯ\161 Плата прогноз на 2016\проверяем\январь\RU43.OREP.KU.2016.PLAN(Report_No_26) Нагорский январь.xlsb</t>
  </si>
  <si>
    <t>Метелевское</t>
  </si>
  <si>
    <t>33625424</t>
  </si>
  <si>
    <t>Мулинское</t>
  </si>
  <si>
    <t>33625428</t>
  </si>
  <si>
    <t>Поселок Нагорск</t>
  </si>
  <si>
    <t>33625151</t>
  </si>
  <si>
    <t>Синегорское</t>
  </si>
  <si>
    <t>33625444</t>
  </si>
  <si>
    <t>Чеглаковское</t>
  </si>
  <si>
    <t>33625432</t>
  </si>
  <si>
    <t>Верхнекамский муниципальный район</t>
  </si>
  <si>
    <t>Город Кирс</t>
  </si>
  <si>
    <t>33607101</t>
  </si>
  <si>
    <t>S:\ОБЩАЯ\161 Плата прогноз на 2016\проверяем\январь\RU43.OREP.KU.2016.PLAN(Report_No_5) Верхнекамский Я +.xlsb</t>
  </si>
  <si>
    <t>Кайское</t>
  </si>
  <si>
    <t>33607420</t>
  </si>
  <si>
    <t>Камское</t>
  </si>
  <si>
    <t>33607424</t>
  </si>
  <si>
    <t>Лойнское</t>
  </si>
  <si>
    <t>33607428</t>
  </si>
  <si>
    <t>Поселок Лесной</t>
  </si>
  <si>
    <t>33607154</t>
  </si>
  <si>
    <t>Поселок Рудничный</t>
  </si>
  <si>
    <t>33607160</t>
  </si>
  <si>
    <t>Поселок Светлополянск</t>
  </si>
  <si>
    <t>33607162</t>
  </si>
  <si>
    <t>Созимское</t>
  </si>
  <si>
    <t>33607434</t>
  </si>
  <si>
    <t>Чусовского</t>
  </si>
  <si>
    <t>33607436</t>
  </si>
  <si>
    <t>Зуевский муниципальный район</t>
  </si>
  <si>
    <t>Город Зуевка</t>
  </si>
  <si>
    <t>33614101</t>
  </si>
  <si>
    <t>S:\ОБЩАЯ\161 Плата прогноз на 2016\проверяем\январь\RU43.OREP.KU.2016.PLAN(Report_No_11)Зуевский+Я.xlsb</t>
  </si>
  <si>
    <t>Зуевское</t>
  </si>
  <si>
    <t>33614408</t>
  </si>
  <si>
    <t>Кордяжское</t>
  </si>
  <si>
    <t>33614412</t>
  </si>
  <si>
    <t>33614458</t>
  </si>
  <si>
    <t>Мухинское</t>
  </si>
  <si>
    <t>33614424</t>
  </si>
  <si>
    <t>Октябрьское</t>
  </si>
  <si>
    <t>33614428</t>
  </si>
  <si>
    <t>Сезеневское</t>
  </si>
  <si>
    <t>33614436</t>
  </si>
  <si>
    <t>Семушинское</t>
  </si>
  <si>
    <t>33614442</t>
  </si>
  <si>
    <t>Соколовское</t>
  </si>
  <si>
    <t>33614443</t>
  </si>
  <si>
    <t>Сунское</t>
  </si>
  <si>
    <t>33614448</t>
  </si>
  <si>
    <t>Чепецкое</t>
  </si>
  <si>
    <t>33614453</t>
  </si>
  <si>
    <t>Лузский муниципальный район</t>
  </si>
  <si>
    <t>Город Луза</t>
  </si>
  <si>
    <t>33622101</t>
  </si>
  <si>
    <t>S:\ОБЩАЯ\161 Плата прогноз на 2016\проверяем\январь\RU43.OREP.KU.2016.PLAN(Report_No_22)Лузский Январь.xlsb</t>
  </si>
  <si>
    <t>Папуловское</t>
  </si>
  <si>
    <t>33622428</t>
  </si>
  <si>
    <t>Поселок Лальск</t>
  </si>
  <si>
    <t>33622154</t>
  </si>
  <si>
    <t>Афанасьевский муниципальный район</t>
  </si>
  <si>
    <t>Бисеровское</t>
  </si>
  <si>
    <t>33603412</t>
  </si>
  <si>
    <t>S:\ОБЩАЯ\161 Плата прогноз на 2016\проверяем\январь\RU43.OREP.KU.2016.PLAN(Report_No_2) Афанасьевский январь.xlsb</t>
  </si>
  <si>
    <t>Борское</t>
  </si>
  <si>
    <t>33603416</t>
  </si>
  <si>
    <t>Гординское</t>
  </si>
  <si>
    <t>33603428</t>
  </si>
  <si>
    <t>Ичетовкинское</t>
  </si>
  <si>
    <t>33603404</t>
  </si>
  <si>
    <t>Лыткинское</t>
  </si>
  <si>
    <t>33603448</t>
  </si>
  <si>
    <t>Пашинское</t>
  </si>
  <si>
    <t>33603456</t>
  </si>
  <si>
    <t>Поселок Афанасьево</t>
  </si>
  <si>
    <t>33603151</t>
  </si>
  <si>
    <t>Унинский муниципальный район</t>
  </si>
  <si>
    <t>Астраханское</t>
  </si>
  <si>
    <t>33640402</t>
  </si>
  <si>
    <t>S:\ОБЩАЯ\161 Плата прогноз на 2016\проверяем\январь\RU43.OREP.KU.2016.PLAN(Report_No_43)Унинский Январь.xlsb</t>
  </si>
  <si>
    <t>Елганское</t>
  </si>
  <si>
    <t>33640412</t>
  </si>
  <si>
    <t>Канахинское</t>
  </si>
  <si>
    <t>33640414</t>
  </si>
  <si>
    <t>Комаровское</t>
  </si>
  <si>
    <t>33640420</t>
  </si>
  <si>
    <t>Малополомское</t>
  </si>
  <si>
    <t>33640424</t>
  </si>
  <si>
    <t>Порезское</t>
  </si>
  <si>
    <t>33640428</t>
  </si>
  <si>
    <t>Поселок Уни</t>
  </si>
  <si>
    <t>33640151</t>
  </si>
  <si>
    <t>Сардыкское</t>
  </si>
  <si>
    <t>33640436</t>
  </si>
  <si>
    <t>Сосновское</t>
  </si>
  <si>
    <t>33640440</t>
  </si>
  <si>
    <t>Вятские Поляны</t>
  </si>
  <si>
    <t>33704000</t>
  </si>
  <si>
    <t>S:\ОБЩАЯ\161 Плата прогноз на 2016\проверяем\январь\RU43.OREP.KU.2016.PLAN(Report_No_7) Вятские Поляны Я+.xlsb</t>
  </si>
  <si>
    <t>Нолинский муниципальный район</t>
  </si>
  <si>
    <t>Город Нолинск</t>
  </si>
  <si>
    <t>33627101</t>
  </si>
  <si>
    <t>S:\ОБЩАЯ\161 Плата прогноз на 2016\проверяем\январь\RU43.OREP.KU.2016.PLAN(Report_No_28) Нолинский+Я.xlsb</t>
  </si>
  <si>
    <t>Красноярское</t>
  </si>
  <si>
    <t>33627418</t>
  </si>
  <si>
    <t>Кырчанское</t>
  </si>
  <si>
    <t>33627420</t>
  </si>
  <si>
    <t>Лудянское</t>
  </si>
  <si>
    <t>33627428</t>
  </si>
  <si>
    <t>Медведское</t>
  </si>
  <si>
    <t>33627430</t>
  </si>
  <si>
    <t>Перевозское</t>
  </si>
  <si>
    <t>33627436</t>
  </si>
  <si>
    <t>Поселок Аркуль</t>
  </si>
  <si>
    <t>33627152</t>
  </si>
  <si>
    <t>Рябиновское</t>
  </si>
  <si>
    <t>33627432</t>
  </si>
  <si>
    <t>Татауровское</t>
  </si>
  <si>
    <t>33627452</t>
  </si>
  <si>
    <t>Шварихинское</t>
  </si>
  <si>
    <t>33627456</t>
  </si>
  <si>
    <t>Аджимское</t>
  </si>
  <si>
    <t>33623404</t>
  </si>
  <si>
    <t>S:\ОБЩАЯ\161 Плата прогноз на 2016\проверяем\январь\RU43.OREP.KU.2016.PLAN(Report_No_23) Малмыжский январь.xlsb</t>
  </si>
  <si>
    <t>Арыкское</t>
  </si>
  <si>
    <t>33623408</t>
  </si>
  <si>
    <t>Большекитякское</t>
  </si>
  <si>
    <t>33623412</t>
  </si>
  <si>
    <t>Город Малмыж</t>
  </si>
  <si>
    <t>33623101</t>
  </si>
  <si>
    <t>Каксинвайское</t>
  </si>
  <si>
    <t>33623424</t>
  </si>
  <si>
    <t>Калининское</t>
  </si>
  <si>
    <t>33623428</t>
  </si>
  <si>
    <t>Константиновское</t>
  </si>
  <si>
    <t>33623432</t>
  </si>
  <si>
    <t>Мари-Малмыжское</t>
  </si>
  <si>
    <t>33623436</t>
  </si>
  <si>
    <t>Мелетское</t>
  </si>
  <si>
    <t>33623440</t>
  </si>
  <si>
    <t>Новосмаильское</t>
  </si>
  <si>
    <t>33623444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</si>
  <si>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</si>
  <si>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</si>
  <si>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</si>
  <si>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</si>
  <si>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</si>
  <si>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</si>
  <si>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Рожкинское</t>
  </si>
  <si>
    <t>33623460</t>
  </si>
  <si>
    <t>Савальское</t>
  </si>
  <si>
    <t>33623464</t>
  </si>
  <si>
    <t>Кирово-Чепецкий муниципальный район</t>
  </si>
  <si>
    <t>Бурмакинское</t>
  </si>
  <si>
    <t>33618408</t>
  </si>
  <si>
    <t>S:\ОБЩАЯ\161 Плата прогноз на 2016\проверяем\январь\RU43.OREP.KU.2016.PLAN(Report_No_16) К-Чепецкий+.xlsb</t>
  </si>
  <si>
    <t>Коныпское</t>
  </si>
  <si>
    <t>33618418</t>
  </si>
  <si>
    <t>Кстининское</t>
  </si>
  <si>
    <t>33618420</t>
  </si>
  <si>
    <t>Мокрецовское</t>
  </si>
  <si>
    <t>33618424</t>
  </si>
  <si>
    <t>Пасеговское</t>
  </si>
  <si>
    <t>33618428</t>
  </si>
  <si>
    <t>33618432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</si>
  <si>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</si>
  <si>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</si>
  <si>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</si>
  <si>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</si>
  <si>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</si>
  <si>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</si>
  <si>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</si>
  <si>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</si>
  <si>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</si>
  <si>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</si>
  <si>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33618448</t>
  </si>
  <si>
    <t>Чувашевское</t>
  </si>
  <si>
    <t>33618452</t>
  </si>
  <si>
    <t>Адышевское</t>
  </si>
  <si>
    <t>33630404</t>
  </si>
  <si>
    <t>S:\ОБЩАЯ\161 Плата прогноз на 2016\проверяем\январь\RU43.OREP.KU.2016.PLAN(Report_No_32) Оричевский район (бол.) (Я) ++.xlsb</t>
  </si>
  <si>
    <t>Быстрицкое</t>
  </si>
  <si>
    <t>33630406</t>
  </si>
  <si>
    <t>Гарское</t>
  </si>
  <si>
    <t>33630412</t>
  </si>
  <si>
    <t>Истобенское</t>
  </si>
  <si>
    <t>33630416</t>
  </si>
  <si>
    <t>Коршикское</t>
  </si>
  <si>
    <t>33630420</t>
  </si>
  <si>
    <t>Кучелаповское</t>
  </si>
  <si>
    <t>33630424</t>
  </si>
  <si>
    <t>Лугоболотное</t>
  </si>
  <si>
    <t>33630426</t>
  </si>
  <si>
    <t>Пищальское</t>
  </si>
  <si>
    <t>33630436</t>
  </si>
  <si>
    <t>Лёвинское</t>
  </si>
  <si>
    <t>33630153</t>
  </si>
  <si>
    <t>Стрижевское</t>
  </si>
  <si>
    <t>33630157</t>
  </si>
  <si>
    <t>Пустощенское</t>
  </si>
  <si>
    <t>33630440</t>
  </si>
  <si>
    <t>Спас-Талицкое</t>
  </si>
  <si>
    <t>33630444</t>
  </si>
  <si>
    <t>Суводское</t>
  </si>
  <si>
    <t>33630448</t>
  </si>
  <si>
    <t>Торфяное</t>
  </si>
  <si>
    <t>33630450</t>
  </si>
  <si>
    <t>Усовское</t>
  </si>
  <si>
    <t>33630452</t>
  </si>
  <si>
    <t>Мурашинский муниципальный район</t>
  </si>
  <si>
    <t>Город Мураши</t>
  </si>
  <si>
    <t>33624101</t>
  </si>
  <si>
    <t>S:\ОБЩАЯ\161 Плата прогноз на 2016\проверяем\январь\RU43.OREP.KU.2016.PLAN(Report_No_25)Мурашинский Январь.xlsb</t>
  </si>
  <si>
    <t>Мурашинское</t>
  </si>
  <si>
    <t>33624435</t>
  </si>
  <si>
    <t>Кикнурский муниципальный район</t>
  </si>
  <si>
    <t>Поселок Кикнур</t>
  </si>
  <si>
    <t>33616151</t>
  </si>
  <si>
    <t>S:\ОБЩАЯ\161 Плата прогноз на 2016\проверяем\январь\RU43.OREP.KU.2016.PLAN(Report_No_12) КикнурскийЯ+.xlsb</t>
  </si>
  <si>
    <t>Кикнурское</t>
  </si>
  <si>
    <t>33616438</t>
  </si>
  <si>
    <t>Александровское</t>
  </si>
  <si>
    <t>33619464</t>
  </si>
  <si>
    <t>S:\ОБЩАЯ\161 Плата прогноз на 2016\проверяем\январь\RU43.OREP.KU.2016.PLAN(Report_No_19) Котельничский 2 январь.xlsb</t>
  </si>
  <si>
    <t>Биртяевское</t>
  </si>
  <si>
    <t>33619404</t>
  </si>
  <si>
    <t>Вишкильское</t>
  </si>
  <si>
    <t>33619432</t>
  </si>
  <si>
    <t>Ежихинское</t>
  </si>
  <si>
    <t>33619416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</si>
  <si>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</si>
  <si>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</si>
  <si>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</si>
  <si>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</si>
  <si>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</si>
  <si>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</si>
  <si>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Котельничское</t>
  </si>
  <si>
    <t>33619456</t>
  </si>
  <si>
    <t>Красногорское</t>
  </si>
  <si>
    <t>33619488</t>
  </si>
  <si>
    <t>Макарьевское</t>
  </si>
  <si>
    <t>33619460</t>
  </si>
  <si>
    <t>Молотниковское</t>
  </si>
  <si>
    <t>33619436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</si>
  <si>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</si>
  <si>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</si>
  <si>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</si>
  <si>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</si>
  <si>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</si>
  <si>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</si>
  <si>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</si>
  <si>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</si>
  <si>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Богородский муниципальный район</t>
  </si>
  <si>
    <t>Ошланское</t>
  </si>
  <si>
    <t>33606412</t>
  </si>
  <si>
    <t>S:\ОБЩАЯ\161 Плата прогноз на 2016\проверяем\январь\RU43.OREP.KU.2016.PLAN(Report_No_4) Богородский январь.xlsb</t>
  </si>
  <si>
    <t>Поселок Богородское</t>
  </si>
  <si>
    <t>33606151</t>
  </si>
  <si>
    <t>Слободской муниципальный район</t>
  </si>
  <si>
    <t>Бобинское</t>
  </si>
  <si>
    <t>33635402</t>
  </si>
  <si>
    <t>S:\ОБЩАЯ\161 Плата прогноз на 2016\проверяем\январь\RU43.OREP.KU.2016.PLAN(Report_No_39) Слободской рн январь.xlsb</t>
  </si>
  <si>
    <t>Денисовское</t>
  </si>
  <si>
    <t>33635404</t>
  </si>
  <si>
    <t>Закаринское</t>
  </si>
  <si>
    <t>33635412</t>
  </si>
  <si>
    <t>33635416</t>
  </si>
  <si>
    <t>Каринское</t>
  </si>
  <si>
    <t>33635424</t>
  </si>
  <si>
    <t>Ленинское</t>
  </si>
  <si>
    <t>33635432</t>
  </si>
  <si>
    <t>Озерницкий</t>
  </si>
  <si>
    <t>33635436</t>
  </si>
  <si>
    <t>33635440</t>
  </si>
  <si>
    <t>Поселок Вахруши</t>
  </si>
  <si>
    <t>33635153</t>
  </si>
  <si>
    <t>Светозаревское</t>
  </si>
  <si>
    <t>33635446</t>
  </si>
  <si>
    <t>Стуловское</t>
  </si>
  <si>
    <t>33635456</t>
  </si>
  <si>
    <t>Шестаковское</t>
  </si>
  <si>
    <t>33635460</t>
  </si>
  <si>
    <t>Шиховское</t>
  </si>
  <si>
    <t>33635452</t>
  </si>
  <si>
    <t>Шабалинский муниципальный район</t>
  </si>
  <si>
    <t>Высокораменское</t>
  </si>
  <si>
    <t>33647412</t>
  </si>
  <si>
    <t>S:\ОБЩАЯ\161 Плата прогноз на 2016\проверяем\январь\RU43.OREP.KU.2016.PLAN(Report_No_47)Шабалинский Январь.xlsb</t>
  </si>
  <si>
    <t>Гостовское</t>
  </si>
  <si>
    <t>33647416</t>
  </si>
  <si>
    <t>Новотроицкое</t>
  </si>
  <si>
    <t>33647448</t>
  </si>
  <si>
    <t>Поселок Ленинское</t>
  </si>
  <si>
    <t>33647151</t>
  </si>
  <si>
    <t>Черновское</t>
  </si>
  <si>
    <t>33647474</t>
  </si>
  <si>
    <t>Лебяжский муниципальный район</t>
  </si>
  <si>
    <t>Ветошкинское</t>
  </si>
  <si>
    <t>33621412</t>
  </si>
  <si>
    <t>S:\ОБЩАЯ\161 Плата прогноз на 2016\проверяем\январь\RU43.OREP.KU.2016.PLAN(Report_No_21) Лебяжский январь.xlsb</t>
  </si>
  <si>
    <t>Лажское</t>
  </si>
  <si>
    <t>33621444</t>
  </si>
  <si>
    <t>Михеевское</t>
  </si>
  <si>
    <t>33621404</t>
  </si>
  <si>
    <t>Поселок Лебяжье</t>
  </si>
  <si>
    <t>33621151</t>
  </si>
  <si>
    <t>Пижанский муниципальный район</t>
  </si>
  <si>
    <t>Ахмановское</t>
  </si>
  <si>
    <t>33631404</t>
  </si>
  <si>
    <t>S:\ОБЩАЯ\161 Плата прогноз на 2016\проверяем\январь\RU43.OREP.KU.2016.PLAN(Report_No_34)Пижанский Январь.xlsb</t>
  </si>
  <si>
    <t>Безводнинское</t>
  </si>
  <si>
    <t>33631408</t>
  </si>
  <si>
    <t>Войское</t>
  </si>
  <si>
    <t>33631412</t>
  </si>
  <si>
    <t>Ижевское</t>
  </si>
  <si>
    <t>33631416</t>
  </si>
  <si>
    <t>Обуховское</t>
  </si>
  <si>
    <t>33631436</t>
  </si>
  <si>
    <t>Пижанское</t>
  </si>
  <si>
    <t>33631151</t>
  </si>
  <si>
    <t>Белохолуницкий муниципальный район</t>
  </si>
  <si>
    <t>Быдановское</t>
  </si>
  <si>
    <t>33605408</t>
  </si>
  <si>
    <t>S:\ОБЩАЯ\161 Плата прогноз на 2016\проверяем\январь\RU43.OREP.KU.2016.PLAN(Report_No_3)Белохолуницкий Январь.xlsb</t>
  </si>
  <si>
    <t>Всехсвятское</t>
  </si>
  <si>
    <t>33605420</t>
  </si>
  <si>
    <t>Город Белая Холуница</t>
  </si>
  <si>
    <t>33605101</t>
  </si>
  <si>
    <t>Гуренское</t>
  </si>
  <si>
    <t>33605422</t>
  </si>
  <si>
    <t>Дубровское</t>
  </si>
  <si>
    <t>33605423</t>
  </si>
  <si>
    <t>Климковское</t>
  </si>
  <si>
    <t>33605428</t>
  </si>
  <si>
    <t>Подрезчихинское</t>
  </si>
  <si>
    <t>33605436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</si>
  <si>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</si>
  <si>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</si>
  <si>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</si>
  <si>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</si>
  <si>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</si>
  <si>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</si>
  <si>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</si>
  <si>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Санчурский муниципальный район</t>
  </si>
  <si>
    <t>Городищенское</t>
  </si>
  <si>
    <t>33633418</t>
  </si>
  <si>
    <t>S:\ОБЩАЯ\161 Плата прогноз на 2016\проверяем\январь\RU43.OREP.KU.2016.PLAN(Report_No_36) Санчурский январь.xlsb</t>
  </si>
  <si>
    <t>Корляковское</t>
  </si>
  <si>
    <t>33633432</t>
  </si>
  <si>
    <t>Люмпанурское</t>
  </si>
  <si>
    <t>33633444</t>
  </si>
  <si>
    <t>Матвинурское</t>
  </si>
  <si>
    <t>33633448</t>
  </si>
  <si>
    <t>Поселок Санчурск</t>
  </si>
  <si>
    <t>33633151</t>
  </si>
  <si>
    <t>Сметанинское</t>
  </si>
  <si>
    <t>33633452</t>
  </si>
  <si>
    <t>Шишовское</t>
  </si>
  <si>
    <t>33633456</t>
  </si>
  <si>
    <r>
      <t xml:space="preserve"> </t>
    </r>
    <r>
      <rPr>
        <sz val="16"/>
        <color indexed="8"/>
        <rFont val="Calibri"/>
        <family val="2"/>
        <charset val="204"/>
      </rPr>
      <t>Мониторинг соблюдения предельных индексов изменения вносимой платы граждан на КУ за июнь 2016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</si>
</sst>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indexed="9"/>
      <name val="Tahoma"/>
      <family val="2"/>
      <charset val="204"/>
    </font>
    <font>
      <sz val="9"/>
      <color indexed="10"/>
      <name val="Tahoma"/>
      <family val="2"/>
      <charset val="204"/>
    </font>
    <font>
      <sz val="8"/>
      <name val="Tahoma"/>
      <family val="2"/>
      <charset val="204"/>
    </font>
    <font>
      <u/>
      <sz val="8.1"/>
      <color theme="10"/>
      <name val="Tahoma"/>
      <family val="2"/>
      <charset val="204"/>
    </font>
    <font>
      <sz val="8.1"/>
      <color indexed="18"/>
      <name val="Tahoma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u/>
      <sz val="11"/>
      <color indexed="12"/>
      <name val="Arial"/>
      <family val="2"/>
      <charset val="204"/>
    </font>
    <font>
      <b/>
      <sz val="10"/>
      <color indexed="22"/>
      <name val="Wingdings 3"/>
      <family val="1"/>
      <charset val="2"/>
    </font>
    <font>
      <sz val="9"/>
      <color indexed="81"/>
      <name val="Tahoma"/>
      <family val="2"/>
      <charset val="204"/>
    </font>
    <font>
      <sz val="16"/>
      <color indexed="8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5" applyBorder="0">
      <alignment horizontal="center" vertical="center" wrapText="1"/>
    </xf>
    <xf numFmtId="49" fontId="8" fillId="0" borderId="0" applyBorder="0">
      <alignment vertical="top"/>
    </xf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2" fillId="0" borderId="0" xfId="0" applyNumberFormat="1" applyFont="1" applyBorder="1" applyAlignment="1" applyProtection="1">
      <alignment vertical="center" wrapText="1"/>
    </xf>
    <xf numFmtId="49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NumberFormat="1" applyFont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3" fillId="2" borderId="0" xfId="0" applyFont="1" applyFill="1" applyBorder="1" applyAlignment="1" applyProtection="1">
      <alignment vertical="center" wrapText="1"/>
    </xf>
    <xf numFmtId="164" fontId="0" fillId="3" borderId="2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4" fillId="0" borderId="2" xfId="0" applyFont="1" applyBorder="1" applyAlignment="1" applyProtection="1">
      <alignment horizontal="center" vertical="center" wrapText="1"/>
    </xf>
    <xf numFmtId="49" fontId="6" fillId="0" borderId="0" xfId="1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 wrapText="1"/>
    </xf>
    <xf numFmtId="0" fontId="0" fillId="0" borderId="2" xfId="0" applyFont="1" applyBorder="1" applyAlignment="1" applyProtection="1">
      <alignment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2" fillId="2" borderId="7" xfId="2" applyFont="1" applyFill="1" applyBorder="1" applyAlignment="1" applyProtection="1">
      <alignment horizontal="center" vertical="center" wrapText="1"/>
    </xf>
    <xf numFmtId="0" fontId="0" fillId="2" borderId="12" xfId="2" applyFont="1" applyFill="1" applyBorder="1" applyAlignment="1" applyProtection="1">
      <alignment horizontal="center" vertical="center" wrapText="1"/>
    </xf>
    <xf numFmtId="0" fontId="0" fillId="2" borderId="13" xfId="2" applyFont="1" applyFill="1" applyBorder="1" applyAlignment="1" applyProtection="1">
      <alignment horizontal="center" vertical="center" wrapText="1"/>
    </xf>
    <xf numFmtId="0" fontId="0" fillId="2" borderId="0" xfId="2" applyFont="1" applyFill="1" applyBorder="1" applyAlignment="1" applyProtection="1">
      <alignment horizontal="center" vertical="center" wrapText="1"/>
    </xf>
    <xf numFmtId="0" fontId="11" fillId="0" borderId="0" xfId="5" applyFont="1" applyFill="1" applyBorder="1" applyAlignment="1" applyProtection="1">
      <alignment horizontal="center" vertical="center" wrapText="1"/>
    </xf>
    <xf numFmtId="0" fontId="8" fillId="0" borderId="2" xfId="2" applyNumberFormat="1" applyFont="1" applyFill="1" applyBorder="1" applyAlignment="1" applyProtection="1">
      <alignment horizontal="center" vertical="center" wrapText="1"/>
    </xf>
    <xf numFmtId="49" fontId="8" fillId="0" borderId="2" xfId="2" applyNumberFormat="1" applyFont="1" applyFill="1" applyBorder="1" applyAlignment="1" applyProtection="1">
      <alignment horizontal="center" vertical="center" wrapText="1"/>
    </xf>
    <xf numFmtId="49" fontId="8" fillId="3" borderId="2" xfId="2" applyNumberFormat="1" applyFont="1" applyFill="1" applyBorder="1" applyAlignment="1" applyProtection="1">
      <alignment horizontal="center" vertical="center" wrapText="1"/>
    </xf>
    <xf numFmtId="3" fontId="8" fillId="6" borderId="3" xfId="2" applyNumberFormat="1" applyFont="1" applyFill="1" applyBorder="1" applyAlignment="1" applyProtection="1">
      <alignment horizontal="right" vertical="center" wrapText="1"/>
    </xf>
    <xf numFmtId="4" fontId="8" fillId="6" borderId="3" xfId="2" applyNumberFormat="1" applyFont="1" applyFill="1" applyBorder="1" applyAlignment="1" applyProtection="1">
      <alignment horizontal="right" vertical="center" wrapText="1"/>
    </xf>
    <xf numFmtId="165" fontId="8" fillId="6" borderId="3" xfId="2" applyNumberFormat="1" applyFont="1" applyFill="1" applyBorder="1" applyAlignment="1" applyProtection="1">
      <alignment horizontal="right" vertical="center" wrapText="1"/>
    </xf>
    <xf numFmtId="0" fontId="7" fillId="7" borderId="2" xfId="0" applyFont="1" applyFill="1" applyBorder="1" applyAlignment="1" applyProtection="1">
      <alignment horizontal="center" vertical="center" wrapText="1"/>
    </xf>
    <xf numFmtId="165" fontId="8" fillId="0" borderId="2" xfId="2" applyNumberFormat="1" applyFont="1" applyFill="1" applyBorder="1" applyAlignment="1" applyProtection="1">
      <alignment horizontal="right" vertical="center" wrapText="1"/>
    </xf>
    <xf numFmtId="165" fontId="8" fillId="6" borderId="2" xfId="2" applyNumberFormat="1" applyFont="1" applyFill="1" applyBorder="1" applyAlignment="1" applyProtection="1">
      <alignment horizontal="right" vertical="center" wrapText="1"/>
    </xf>
    <xf numFmtId="0" fontId="7" fillId="8" borderId="2" xfId="0" applyFont="1" applyFill="1" applyBorder="1" applyAlignment="1" applyProtection="1">
      <alignment horizontal="center" vertical="center" wrapText="1"/>
    </xf>
    <xf numFmtId="4" fontId="8" fillId="0" borderId="2" xfId="2" applyNumberFormat="1" applyFont="1" applyFill="1" applyBorder="1" applyAlignment="1" applyProtection="1">
      <alignment horizontal="right" vertical="center" wrapText="1"/>
    </xf>
    <xf numFmtId="0" fontId="8" fillId="0" borderId="0" xfId="0" applyFont="1" applyAlignment="1" applyProtection="1">
      <alignment vertical="center" wrapText="1"/>
    </xf>
    <xf numFmtId="4" fontId="8" fillId="0" borderId="3" xfId="2" applyNumberFormat="1" applyFont="1" applyFill="1" applyBorder="1" applyAlignment="1" applyProtection="1">
      <alignment horizontal="right" vertical="center" wrapText="1"/>
    </xf>
    <xf numFmtId="0" fontId="0" fillId="0" borderId="2" xfId="0" applyNumberFormat="1" applyBorder="1" applyAlignment="1" applyProtection="1">
      <alignment horizontal="right" vertical="center" wrapText="1"/>
    </xf>
    <xf numFmtId="4" fontId="8" fillId="0" borderId="2" xfId="2" applyNumberFormat="1" applyFont="1" applyFill="1" applyBorder="1" applyAlignment="1" applyProtection="1">
      <alignment horizontal="center" vertical="center" wrapText="1"/>
    </xf>
    <xf numFmtId="0" fontId="2" fillId="2" borderId="11" xfId="2" applyFont="1" applyFill="1" applyBorder="1" applyAlignment="1" applyProtection="1">
      <alignment horizontal="center" vertical="center" wrapText="1"/>
    </xf>
    <xf numFmtId="0" fontId="0" fillId="2" borderId="14" xfId="2" applyFont="1" applyFill="1" applyBorder="1" applyAlignment="1" applyProtection="1">
      <alignment horizontal="center" vertical="center" wrapText="1"/>
    </xf>
    <xf numFmtId="0" fontId="0" fillId="2" borderId="15" xfId="2" applyFont="1" applyFill="1" applyBorder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horizontal="left" vertical="center" wrapText="1"/>
    </xf>
    <xf numFmtId="0" fontId="0" fillId="0" borderId="0" xfId="0" applyNumberFormat="1" applyAlignment="1" applyProtection="1">
      <alignment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3" xfId="3" applyNumberFormat="1" applyFont="1" applyFill="1" applyBorder="1" applyAlignment="1" applyProtection="1">
      <alignment horizontal="center" vertical="center" wrapText="1"/>
    </xf>
    <xf numFmtId="0" fontId="1" fillId="0" borderId="4" xfId="3" applyNumberFormat="1" applyFont="1" applyFill="1" applyBorder="1" applyAlignment="1" applyProtection="1">
      <alignment horizontal="center" vertical="center" wrapText="1"/>
    </xf>
    <xf numFmtId="0" fontId="1" fillId="0" borderId="1" xfId="3" applyNumberFormat="1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8" fillId="2" borderId="6" xfId="4" applyFont="1" applyFill="1" applyBorder="1" applyAlignment="1" applyProtection="1">
      <alignment horizontal="center" vertical="center" wrapText="1"/>
    </xf>
    <xf numFmtId="0" fontId="8" fillId="2" borderId="8" xfId="4" applyFont="1" applyFill="1" applyBorder="1" applyAlignment="1" applyProtection="1">
      <alignment horizontal="center" vertical="center" wrapText="1"/>
    </xf>
    <xf numFmtId="0" fontId="8" fillId="2" borderId="10" xfId="4" applyFont="1" applyFill="1" applyBorder="1" applyAlignment="1" applyProtection="1">
      <alignment horizontal="center" vertical="center" wrapText="1"/>
    </xf>
    <xf numFmtId="0" fontId="0" fillId="2" borderId="6" xfId="4" applyFont="1" applyFill="1" applyBorder="1" applyAlignment="1" applyProtection="1">
      <alignment horizontal="center" vertical="center" wrapText="1"/>
    </xf>
    <xf numFmtId="165" fontId="0" fillId="0" borderId="6" xfId="2" applyNumberFormat="1" applyFont="1" applyFill="1" applyBorder="1" applyAlignment="1" applyProtection="1">
      <alignment horizontal="center" vertical="center" textRotation="90" wrapText="1"/>
    </xf>
    <xf numFmtId="165" fontId="0" fillId="0" borderId="8" xfId="2" applyNumberFormat="1" applyFont="1" applyFill="1" applyBorder="1" applyAlignment="1" applyProtection="1">
      <alignment horizontal="center" vertical="center" textRotation="90" wrapText="1"/>
    </xf>
    <xf numFmtId="165" fontId="0" fillId="0" borderId="10" xfId="2" applyNumberFormat="1" applyFont="1" applyFill="1" applyBorder="1" applyAlignment="1" applyProtection="1">
      <alignment horizontal="center" vertical="center" textRotation="90" wrapText="1"/>
    </xf>
    <xf numFmtId="49" fontId="0" fillId="0" borderId="7" xfId="3" applyFont="1" applyFill="1" applyBorder="1" applyAlignment="1" applyProtection="1">
      <alignment horizontal="center" vertical="center" textRotation="90" wrapText="1"/>
    </xf>
    <xf numFmtId="49" fontId="8" fillId="0" borderId="9" xfId="3" applyFont="1" applyFill="1" applyBorder="1" applyAlignment="1" applyProtection="1">
      <alignment horizontal="center" vertical="center" textRotation="90" wrapText="1"/>
    </xf>
    <xf numFmtId="49" fontId="8" fillId="0" borderId="11" xfId="3" applyFont="1" applyFill="1" applyBorder="1" applyAlignment="1" applyProtection="1">
      <alignment horizontal="center" vertical="center" textRotation="90" wrapText="1"/>
    </xf>
    <xf numFmtId="0" fontId="0" fillId="0" borderId="2" xfId="3" applyNumberFormat="1" applyFont="1" applyFill="1" applyBorder="1" applyAlignment="1" applyProtection="1">
      <alignment horizontal="center" vertical="center" wrapText="1"/>
    </xf>
    <xf numFmtId="0" fontId="8" fillId="0" borderId="2" xfId="3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left" vertical="center" wrapText="1" indent="1"/>
    </xf>
    <xf numFmtId="0" fontId="0" fillId="0" borderId="2" xfId="0" applyNumberFormat="1" applyFill="1" applyBorder="1" applyAlignment="1" applyProtection="1">
      <alignment horizontal="left" vertical="center" wrapText="1" indent="1"/>
    </xf>
    <xf numFmtId="0" fontId="0" fillId="0" borderId="3" xfId="0" applyNumberFormat="1" applyFill="1" applyBorder="1" applyAlignment="1" applyProtection="1">
      <alignment horizontal="left" vertical="center" wrapText="1" indent="1"/>
    </xf>
    <xf numFmtId="0" fontId="4" fillId="0" borderId="2" xfId="0" applyFont="1" applyBorder="1" applyAlignment="1">
      <alignment horizontal="right" vertical="center" wrapText="1" indent="1"/>
    </xf>
    <xf numFmtId="0" fontId="4" fillId="0" borderId="3" xfId="0" applyFont="1" applyBorder="1" applyAlignment="1">
      <alignment horizontal="right" vertical="center" wrapText="1" indent="1"/>
    </xf>
    <xf numFmtId="0" fontId="0" fillId="4" borderId="3" xfId="0" applyFill="1" applyBorder="1" applyAlignment="1" applyProtection="1">
      <alignment horizontal="left" vertical="center" wrapText="1" indent="1"/>
    </xf>
    <xf numFmtId="0" fontId="0" fillId="4" borderId="4" xfId="0" applyFont="1" applyFill="1" applyBorder="1" applyAlignment="1" applyProtection="1">
      <alignment horizontal="left" vertical="center" wrapText="1" indent="1"/>
    </xf>
    <xf numFmtId="0" fontId="0" fillId="4" borderId="1" xfId="0" applyFont="1" applyFill="1" applyBorder="1" applyAlignment="1" applyProtection="1">
      <alignment horizontal="left" vertical="center" wrapText="1" indent="1"/>
    </xf>
    <xf numFmtId="0" fontId="0" fillId="5" borderId="3" xfId="0" applyNumberFormat="1" applyFill="1" applyBorder="1" applyAlignment="1" applyProtection="1">
      <alignment horizontal="center" vertical="center" wrapText="1"/>
      <protection locked="0"/>
    </xf>
    <xf numFmtId="0" fontId="0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" xfId="0" applyNumberFormat="1" applyFont="1" applyFill="1" applyBorder="1" applyAlignment="1" applyProtection="1">
      <alignment horizontal="center" vertical="center" wrapText="1"/>
    </xf>
  </cellXfs>
  <cellStyles count="6">
    <cellStyle name="Гиперссылка" xfId="1" builtinId="8"/>
    <cellStyle name="Гиперссылка 2" xfId="5"/>
    <cellStyle name="ЗаголовокСтолбца" xfId="2"/>
    <cellStyle name="Обычный" xfId="0" builtinId="0"/>
    <cellStyle name="Обычный 10" xfId="3"/>
    <cellStyle name="Обычный_ЖКУ_проект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image" Target="../media/image12.png"/><Relationship Id="rId18" Type="http://schemas.openxmlformats.org/officeDocument/2006/relationships/image" Target="../media/image17.png"/><Relationship Id="rId26" Type="http://schemas.openxmlformats.org/officeDocument/2006/relationships/image" Target="../media/image25.png"/><Relationship Id="rId3" Type="http://schemas.openxmlformats.org/officeDocument/2006/relationships/image" Target="../media/image2.png"/><Relationship Id="rId21" Type="http://schemas.openxmlformats.org/officeDocument/2006/relationships/image" Target="../media/image20.png"/><Relationship Id="rId34" Type="http://schemas.openxmlformats.org/officeDocument/2006/relationships/image" Target="../media/image33.png"/><Relationship Id="rId7" Type="http://schemas.openxmlformats.org/officeDocument/2006/relationships/image" Target="../media/image6.png"/><Relationship Id="rId12" Type="http://schemas.openxmlformats.org/officeDocument/2006/relationships/image" Target="../media/image11.png"/><Relationship Id="rId17" Type="http://schemas.openxmlformats.org/officeDocument/2006/relationships/image" Target="../media/image16.png"/><Relationship Id="rId25" Type="http://schemas.openxmlformats.org/officeDocument/2006/relationships/image" Target="../media/image24.png"/><Relationship Id="rId33" Type="http://schemas.openxmlformats.org/officeDocument/2006/relationships/image" Target="../media/image32.png"/><Relationship Id="rId2" Type="http://schemas.openxmlformats.org/officeDocument/2006/relationships/image" Target="../media/image1.png"/><Relationship Id="rId16" Type="http://schemas.openxmlformats.org/officeDocument/2006/relationships/image" Target="../media/image15.png"/><Relationship Id="rId20" Type="http://schemas.openxmlformats.org/officeDocument/2006/relationships/image" Target="../media/image19.png"/><Relationship Id="rId29" Type="http://schemas.openxmlformats.org/officeDocument/2006/relationships/image" Target="../media/image28.png"/><Relationship Id="rId1" Type="http://schemas.openxmlformats.org/officeDocument/2006/relationships/hyperlink" Target="#'&#1048;&#1085;&#1076;&#1077;&#1082;&#1089;&#1099; &#1088;&#1086;&#1089;&#1090;&#1072;'!A1"/><Relationship Id="rId6" Type="http://schemas.openxmlformats.org/officeDocument/2006/relationships/image" Target="../media/image5.png"/><Relationship Id="rId11" Type="http://schemas.openxmlformats.org/officeDocument/2006/relationships/image" Target="../media/image10.png"/><Relationship Id="rId24" Type="http://schemas.openxmlformats.org/officeDocument/2006/relationships/image" Target="../media/image23.png"/><Relationship Id="rId32" Type="http://schemas.openxmlformats.org/officeDocument/2006/relationships/image" Target="../media/image31.png"/><Relationship Id="rId37" Type="http://schemas.openxmlformats.org/officeDocument/2006/relationships/image" Target="../media/image36.png"/><Relationship Id="rId5" Type="http://schemas.openxmlformats.org/officeDocument/2006/relationships/image" Target="../media/image4.png"/><Relationship Id="rId15" Type="http://schemas.openxmlformats.org/officeDocument/2006/relationships/image" Target="../media/image14.png"/><Relationship Id="rId23" Type="http://schemas.openxmlformats.org/officeDocument/2006/relationships/image" Target="../media/image22.png"/><Relationship Id="rId28" Type="http://schemas.openxmlformats.org/officeDocument/2006/relationships/image" Target="../media/image27.png"/><Relationship Id="rId36" Type="http://schemas.openxmlformats.org/officeDocument/2006/relationships/image" Target="../media/image35.png"/><Relationship Id="rId10" Type="http://schemas.openxmlformats.org/officeDocument/2006/relationships/image" Target="../media/image9.png"/><Relationship Id="rId19" Type="http://schemas.openxmlformats.org/officeDocument/2006/relationships/image" Target="../media/image18.png"/><Relationship Id="rId31" Type="http://schemas.openxmlformats.org/officeDocument/2006/relationships/image" Target="../media/image30.png"/><Relationship Id="rId4" Type="http://schemas.openxmlformats.org/officeDocument/2006/relationships/image" Target="../media/image3.png"/><Relationship Id="rId9" Type="http://schemas.openxmlformats.org/officeDocument/2006/relationships/image" Target="../media/image8.png"/><Relationship Id="rId14" Type="http://schemas.openxmlformats.org/officeDocument/2006/relationships/image" Target="../media/image13.png"/><Relationship Id="rId22" Type="http://schemas.openxmlformats.org/officeDocument/2006/relationships/image" Target="../media/image21.png"/><Relationship Id="rId27" Type="http://schemas.openxmlformats.org/officeDocument/2006/relationships/image" Target="../media/image26.png"/><Relationship Id="rId30" Type="http://schemas.openxmlformats.org/officeDocument/2006/relationships/image" Target="../media/image29.png"/><Relationship Id="rId35" Type="http://schemas.openxmlformats.org/officeDocument/2006/relationships/image" Target="../media/image3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142875</xdr:colOff>
      <xdr:row>9</xdr:row>
      <xdr:rowOff>57150</xdr:rowOff>
    </xdr:from>
    <xdr:to>
      <xdr:col>19</xdr:col>
      <xdr:colOff>447675</xdr:colOff>
      <xdr:row>10</xdr:row>
      <xdr:rowOff>171450</xdr:rowOff>
    </xdr:to>
    <xdr:pic>
      <xdr:nvPicPr>
        <xdr:cNvPr id="2" name="PIC_GAS_MAX">
          <a:hlinkClick xmlns:r="http://schemas.openxmlformats.org/officeDocument/2006/relationships" r:id="rId1" tooltip="Газ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1775" y="2114550"/>
          <a:ext cx="304800" cy="342900"/>
        </a:xfrm>
        <a:prstGeom prst="rect">
          <a:avLst/>
        </a:prstGeom>
        <a:solidFill>
          <a:srgbClr val="4F81BD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133350</xdr:colOff>
      <xdr:row>9</xdr:row>
      <xdr:rowOff>47625</xdr:rowOff>
    </xdr:from>
    <xdr:to>
      <xdr:col>17</xdr:col>
      <xdr:colOff>457200</xdr:colOff>
      <xdr:row>10</xdr:row>
      <xdr:rowOff>171450</xdr:rowOff>
    </xdr:to>
    <xdr:pic>
      <xdr:nvPicPr>
        <xdr:cNvPr id="3" name="PIC_HEATING_MAX">
          <a:hlinkClick xmlns:r="http://schemas.openxmlformats.org/officeDocument/2006/relationships" r:id="rId1" tooltip="Отопл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105025"/>
          <a:ext cx="323850" cy="352425"/>
        </a:xfrm>
        <a:prstGeom prst="rect">
          <a:avLst/>
        </a:prstGeom>
        <a:solidFill>
          <a:srgbClr val="4F81BD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133350</xdr:colOff>
      <xdr:row>9</xdr:row>
      <xdr:rowOff>57150</xdr:rowOff>
    </xdr:from>
    <xdr:to>
      <xdr:col>15</xdr:col>
      <xdr:colOff>447675</xdr:colOff>
      <xdr:row>10</xdr:row>
      <xdr:rowOff>180975</xdr:rowOff>
    </xdr:to>
    <xdr:pic>
      <xdr:nvPicPr>
        <xdr:cNvPr id="4" name="PIC_VOTV_MAX">
          <a:hlinkClick xmlns:r="http://schemas.openxmlformats.org/officeDocument/2006/relationships" r:id="rId1" tooltip="Водоотвед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2114550"/>
          <a:ext cx="314325" cy="352425"/>
        </a:xfrm>
        <a:prstGeom prst="rect">
          <a:avLst/>
        </a:prstGeom>
        <a:solidFill>
          <a:srgbClr val="4F81BD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133350</xdr:colOff>
      <xdr:row>9</xdr:row>
      <xdr:rowOff>57150</xdr:rowOff>
    </xdr:from>
    <xdr:to>
      <xdr:col>16</xdr:col>
      <xdr:colOff>457200</xdr:colOff>
      <xdr:row>10</xdr:row>
      <xdr:rowOff>180975</xdr:rowOff>
    </xdr:to>
    <xdr:pic>
      <xdr:nvPicPr>
        <xdr:cNvPr id="5" name="PIC_HOT_VSNA_MAX">
          <a:hlinkClick xmlns:r="http://schemas.openxmlformats.org/officeDocument/2006/relationships" r:id="rId1" tooltip="Горячее вод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2114550"/>
          <a:ext cx="323850" cy="352425"/>
        </a:xfrm>
        <a:prstGeom prst="rect">
          <a:avLst/>
        </a:prstGeom>
        <a:solidFill>
          <a:srgbClr val="4F81BD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123825</xdr:colOff>
      <xdr:row>9</xdr:row>
      <xdr:rowOff>57150</xdr:rowOff>
    </xdr:from>
    <xdr:to>
      <xdr:col>18</xdr:col>
      <xdr:colOff>447675</xdr:colOff>
      <xdr:row>10</xdr:row>
      <xdr:rowOff>171450</xdr:rowOff>
    </xdr:to>
    <xdr:pic>
      <xdr:nvPicPr>
        <xdr:cNvPr id="6" name="PIC_EE_MAX">
          <a:hlinkClick xmlns:r="http://schemas.openxmlformats.org/officeDocument/2006/relationships" r:id="rId1" tooltip="Электр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1700" y="2114550"/>
          <a:ext cx="323850" cy="342900"/>
        </a:xfrm>
        <a:prstGeom prst="rect">
          <a:avLst/>
        </a:prstGeom>
        <a:solidFill>
          <a:srgbClr val="4F81BD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123825</xdr:colOff>
      <xdr:row>9</xdr:row>
      <xdr:rowOff>57150</xdr:rowOff>
    </xdr:from>
    <xdr:to>
      <xdr:col>20</xdr:col>
      <xdr:colOff>447675</xdr:colOff>
      <xdr:row>10</xdr:row>
      <xdr:rowOff>180975</xdr:rowOff>
    </xdr:to>
    <xdr:pic>
      <xdr:nvPicPr>
        <xdr:cNvPr id="7" name="PIC_SF_MAX">
          <a:hlinkClick xmlns:r="http://schemas.openxmlformats.org/officeDocument/2006/relationships" r:id="rId1" tooltip="Поставки твёрдого топлива при наличии печного отопления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0" y="2114550"/>
          <a:ext cx="323850" cy="352425"/>
        </a:xfrm>
        <a:prstGeom prst="rect">
          <a:avLst/>
        </a:prstGeom>
        <a:solidFill>
          <a:srgbClr val="4F81BD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142875</xdr:colOff>
      <xdr:row>9</xdr:row>
      <xdr:rowOff>57150</xdr:rowOff>
    </xdr:from>
    <xdr:to>
      <xdr:col>14</xdr:col>
      <xdr:colOff>466725</xdr:colOff>
      <xdr:row>10</xdr:row>
      <xdr:rowOff>180975</xdr:rowOff>
    </xdr:to>
    <xdr:pic>
      <xdr:nvPicPr>
        <xdr:cNvPr id="8" name="PIC_VSNA_MAX">
          <a:hlinkClick xmlns:r="http://schemas.openxmlformats.org/officeDocument/2006/relationships" r:id="rId1" tooltip="Вод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114550"/>
          <a:ext cx="323850" cy="352425"/>
        </a:xfrm>
        <a:prstGeom prst="rect">
          <a:avLst/>
        </a:prstGeom>
        <a:solidFill>
          <a:srgbClr val="4F81BD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142875</xdr:colOff>
      <xdr:row>9</xdr:row>
      <xdr:rowOff>47625</xdr:rowOff>
    </xdr:from>
    <xdr:to>
      <xdr:col>30</xdr:col>
      <xdr:colOff>457200</xdr:colOff>
      <xdr:row>10</xdr:row>
      <xdr:rowOff>171450</xdr:rowOff>
    </xdr:to>
    <xdr:pic>
      <xdr:nvPicPr>
        <xdr:cNvPr id="9" name="PIC_GAS_AVG">
          <a:hlinkClick xmlns:r="http://schemas.openxmlformats.org/officeDocument/2006/relationships" r:id="rId1" tooltip="Газ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0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142875</xdr:colOff>
      <xdr:row>9</xdr:row>
      <xdr:rowOff>38100</xdr:rowOff>
    </xdr:from>
    <xdr:to>
      <xdr:col>28</xdr:col>
      <xdr:colOff>466725</xdr:colOff>
      <xdr:row>10</xdr:row>
      <xdr:rowOff>161925</xdr:rowOff>
    </xdr:to>
    <xdr:pic>
      <xdr:nvPicPr>
        <xdr:cNvPr id="10" name="PIC_HEATING_AVG">
          <a:hlinkClick xmlns:r="http://schemas.openxmlformats.org/officeDocument/2006/relationships" r:id="rId1" tooltip="Отопл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20950" y="2095500"/>
          <a:ext cx="3238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142875</xdr:colOff>
      <xdr:row>9</xdr:row>
      <xdr:rowOff>47625</xdr:rowOff>
    </xdr:from>
    <xdr:to>
      <xdr:col>26</xdr:col>
      <xdr:colOff>457200</xdr:colOff>
      <xdr:row>10</xdr:row>
      <xdr:rowOff>171450</xdr:rowOff>
    </xdr:to>
    <xdr:pic>
      <xdr:nvPicPr>
        <xdr:cNvPr id="11" name="PIC_VOTV_AVG">
          <a:hlinkClick xmlns:r="http://schemas.openxmlformats.org/officeDocument/2006/relationships" r:id="rId1" tooltip="Водоотвед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58900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142875</xdr:colOff>
      <xdr:row>9</xdr:row>
      <xdr:rowOff>47625</xdr:rowOff>
    </xdr:from>
    <xdr:to>
      <xdr:col>27</xdr:col>
      <xdr:colOff>457200</xdr:colOff>
      <xdr:row>10</xdr:row>
      <xdr:rowOff>171450</xdr:rowOff>
    </xdr:to>
    <xdr:pic>
      <xdr:nvPicPr>
        <xdr:cNvPr id="12" name="PIC_HOT_VSNA_AVG">
          <a:hlinkClick xmlns:r="http://schemas.openxmlformats.org/officeDocument/2006/relationships" r:id="rId1" tooltip="Горячее вод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9925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133350</xdr:colOff>
      <xdr:row>9</xdr:row>
      <xdr:rowOff>47625</xdr:rowOff>
    </xdr:from>
    <xdr:to>
      <xdr:col>29</xdr:col>
      <xdr:colOff>457200</xdr:colOff>
      <xdr:row>10</xdr:row>
      <xdr:rowOff>171450</xdr:rowOff>
    </xdr:to>
    <xdr:pic>
      <xdr:nvPicPr>
        <xdr:cNvPr id="13" name="PIC_EE_AVG">
          <a:hlinkClick xmlns:r="http://schemas.openxmlformats.org/officeDocument/2006/relationships" r:id="rId1" tooltip="Электр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92450" y="2105025"/>
          <a:ext cx="3238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133350</xdr:colOff>
      <xdr:row>9</xdr:row>
      <xdr:rowOff>47625</xdr:rowOff>
    </xdr:from>
    <xdr:to>
      <xdr:col>31</xdr:col>
      <xdr:colOff>447675</xdr:colOff>
      <xdr:row>10</xdr:row>
      <xdr:rowOff>171450</xdr:rowOff>
    </xdr:to>
    <xdr:pic>
      <xdr:nvPicPr>
        <xdr:cNvPr id="14" name="PIC_SF_AVG">
          <a:hlinkClick xmlns:r="http://schemas.openxmlformats.org/officeDocument/2006/relationships" r:id="rId1" tooltip="Поставки твёрдого топлива при наличии печного отопления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142875</xdr:colOff>
      <xdr:row>9</xdr:row>
      <xdr:rowOff>47625</xdr:rowOff>
    </xdr:from>
    <xdr:to>
      <xdr:col>25</xdr:col>
      <xdr:colOff>457200</xdr:colOff>
      <xdr:row>10</xdr:row>
      <xdr:rowOff>171450</xdr:rowOff>
    </xdr:to>
    <xdr:pic>
      <xdr:nvPicPr>
        <xdr:cNvPr id="15" name="PIC_VSNA_AVG">
          <a:hlinkClick xmlns:r="http://schemas.openxmlformats.org/officeDocument/2006/relationships" r:id="rId1" tooltip="Вод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77875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11642</xdr:colOff>
      <xdr:row>0</xdr:row>
      <xdr:rowOff>32808</xdr:rowOff>
    </xdr:from>
    <xdr:to>
      <xdr:col>6</xdr:col>
      <xdr:colOff>1060</xdr:colOff>
      <xdr:row>1</xdr:row>
      <xdr:rowOff>0</xdr:rowOff>
    </xdr:to>
    <xdr:sp macro="[1]!KU_RATIO.REFRESH_RATIO" textlink="">
      <xdr:nvSpPr>
        <xdr:cNvPr id="16" name="cmdReadIndexRatios"/>
        <xdr:cNvSpPr/>
      </xdr:nvSpPr>
      <xdr:spPr>
        <a:xfrm>
          <a:off x="325967" y="32808"/>
          <a:ext cx="2523068" cy="264582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индексы роста из отчётов</a:t>
          </a:r>
        </a:p>
      </xdr:txBody>
    </xdr:sp>
    <xdr:clientData/>
  </xdr:twoCellAnchor>
  <xdr:twoCellAnchor editAs="oneCell">
    <xdr:from>
      <xdr:col>11</xdr:col>
      <xdr:colOff>0</xdr:colOff>
      <xdr:row>8</xdr:row>
      <xdr:rowOff>9525</xdr:rowOff>
    </xdr:from>
    <xdr:to>
      <xdr:col>11</xdr:col>
      <xdr:colOff>152400</xdr:colOff>
      <xdr:row>9</xdr:row>
      <xdr:rowOff>0</xdr:rowOff>
    </xdr:to>
    <xdr:pic macro="[1]!KU_RATIO.SORT_CONTROL">
      <xdr:nvPicPr>
        <xdr:cNvPr id="17" name="SORT_MAX_SUBSID_ASC" descr="tick_circle_3887.png" hidden="1"/>
        <xdr:cNvPicPr>
          <a:picLocks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0" y="1876425"/>
          <a:ext cx="1524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</xdr:row>
      <xdr:rowOff>9525</xdr:rowOff>
    </xdr:from>
    <xdr:to>
      <xdr:col>11</xdr:col>
      <xdr:colOff>152400</xdr:colOff>
      <xdr:row>9</xdr:row>
      <xdr:rowOff>0</xdr:rowOff>
    </xdr:to>
    <xdr:pic macro="[1]!KU_RATIO.SORT_CONTROL">
      <xdr:nvPicPr>
        <xdr:cNvPr id="18" name="SORT_MAX_SUBSID_DESC" descr="tick_circle_3887.png" hidden="1"/>
        <xdr:cNvPicPr>
          <a:picLocks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0" y="1876425"/>
          <a:ext cx="1524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</xdr:row>
      <xdr:rowOff>9525</xdr:rowOff>
    </xdr:from>
    <xdr:to>
      <xdr:col>11</xdr:col>
      <xdr:colOff>152400</xdr:colOff>
      <xdr:row>9</xdr:row>
      <xdr:rowOff>0</xdr:rowOff>
    </xdr:to>
    <xdr:pic macro="[1]!KU_RATIO.SORT_CONTROL">
      <xdr:nvPicPr>
        <xdr:cNvPr id="19" name="SORT_MAX_SUBSID_UNDEF" descr="tick_circle_3887.png"/>
        <xdr:cNvPicPr>
          <a:picLocks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0" y="1876425"/>
          <a:ext cx="1524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19050</xdr:colOff>
      <xdr:row>7</xdr:row>
      <xdr:rowOff>19050</xdr:rowOff>
    </xdr:from>
    <xdr:to>
      <xdr:col>5</xdr:col>
      <xdr:colOff>161925</xdr:colOff>
      <xdr:row>8</xdr:row>
      <xdr:rowOff>0</xdr:rowOff>
    </xdr:to>
    <xdr:pic macro="[1]!KU_RATIO.SORT_CONTROL">
      <xdr:nvPicPr>
        <xdr:cNvPr id="20" name="SORT_MO_ASC" descr="tick_circle_3887.png" hidden="1"/>
        <xdr:cNvPicPr>
          <a:picLocks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6192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19050</xdr:colOff>
      <xdr:row>7</xdr:row>
      <xdr:rowOff>19050</xdr:rowOff>
    </xdr:from>
    <xdr:to>
      <xdr:col>5</xdr:col>
      <xdr:colOff>161925</xdr:colOff>
      <xdr:row>8</xdr:row>
      <xdr:rowOff>0</xdr:rowOff>
    </xdr:to>
    <xdr:pic macro="[1]!KU_RATIO.SORT_CONTROL">
      <xdr:nvPicPr>
        <xdr:cNvPr id="21" name="SORT_MO_DESC" descr="tick_circle_3887.png" hidden="1"/>
        <xdr:cNvPicPr>
          <a:picLocks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6192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19050</xdr:colOff>
      <xdr:row>7</xdr:row>
      <xdr:rowOff>19050</xdr:rowOff>
    </xdr:from>
    <xdr:to>
      <xdr:col>5</xdr:col>
      <xdr:colOff>161925</xdr:colOff>
      <xdr:row>8</xdr:row>
      <xdr:rowOff>0</xdr:rowOff>
    </xdr:to>
    <xdr:pic macro="[1]!KU_RATIO.SORT_CONTROL">
      <xdr:nvPicPr>
        <xdr:cNvPr id="22" name="SORT_MO_UNDEF" descr="tick_circle_3887.png"/>
        <xdr:cNvPicPr>
          <a:picLocks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6192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7</xdr:row>
      <xdr:rowOff>19050</xdr:rowOff>
    </xdr:from>
    <xdr:to>
      <xdr:col>4</xdr:col>
      <xdr:colOff>161925</xdr:colOff>
      <xdr:row>8</xdr:row>
      <xdr:rowOff>0</xdr:rowOff>
    </xdr:to>
    <xdr:pic macro="[1]!KU_RATIO.SORT_CONTROL">
      <xdr:nvPicPr>
        <xdr:cNvPr id="23" name="SORT_MR_ASC" descr="tick_circle_3887.png" hidden="1"/>
        <xdr:cNvPicPr>
          <a:picLocks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6192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7</xdr:row>
      <xdr:rowOff>19050</xdr:rowOff>
    </xdr:from>
    <xdr:to>
      <xdr:col>4</xdr:col>
      <xdr:colOff>161925</xdr:colOff>
      <xdr:row>8</xdr:row>
      <xdr:rowOff>0</xdr:rowOff>
    </xdr:to>
    <xdr:pic macro="[1]!KU_RATIO.SORT_CONTROL">
      <xdr:nvPicPr>
        <xdr:cNvPr id="24" name="SORT_MR_DESC" descr="tick_circle_3887.png" hidden="1"/>
        <xdr:cNvPicPr>
          <a:picLocks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6192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7</xdr:row>
      <xdr:rowOff>19050</xdr:rowOff>
    </xdr:from>
    <xdr:to>
      <xdr:col>4</xdr:col>
      <xdr:colOff>161925</xdr:colOff>
      <xdr:row>8</xdr:row>
      <xdr:rowOff>0</xdr:rowOff>
    </xdr:to>
    <xdr:pic macro="[1]!KU_RATIO.SORT_CONTROL">
      <xdr:nvPicPr>
        <xdr:cNvPr id="25" name="SORT_MR_UNDEF" descr="tick_circle_3887.png"/>
        <xdr:cNvPicPr>
          <a:picLocks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6192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</xdr:colOff>
      <xdr:row>8</xdr:row>
      <xdr:rowOff>19050</xdr:rowOff>
    </xdr:from>
    <xdr:to>
      <xdr:col>13</xdr:col>
      <xdr:colOff>161925</xdr:colOff>
      <xdr:row>9</xdr:row>
      <xdr:rowOff>9525</xdr:rowOff>
    </xdr:to>
    <xdr:pic macro="[1]!KU_RATIO.SORT_CONTROL">
      <xdr:nvPicPr>
        <xdr:cNvPr id="26" name="SORT_MAX_TOTAL_ASC" descr="tick_circle_3887.png" hidden="1"/>
        <xdr:cNvPicPr>
          <a:picLocks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8859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</xdr:colOff>
      <xdr:row>8</xdr:row>
      <xdr:rowOff>19050</xdr:rowOff>
    </xdr:from>
    <xdr:to>
      <xdr:col>13</xdr:col>
      <xdr:colOff>161925</xdr:colOff>
      <xdr:row>9</xdr:row>
      <xdr:rowOff>9525</xdr:rowOff>
    </xdr:to>
    <xdr:pic macro="[1]!KU_RATIO.SORT_CONTROL">
      <xdr:nvPicPr>
        <xdr:cNvPr id="27" name="SORT_MAX_TOTAL_DESC" descr="tick_circle_3887.png" hidden="1"/>
        <xdr:cNvPicPr>
          <a:picLocks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8859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</xdr:colOff>
      <xdr:row>8</xdr:row>
      <xdr:rowOff>19050</xdr:rowOff>
    </xdr:from>
    <xdr:to>
      <xdr:col>13</xdr:col>
      <xdr:colOff>161925</xdr:colOff>
      <xdr:row>9</xdr:row>
      <xdr:rowOff>9525</xdr:rowOff>
    </xdr:to>
    <xdr:pic macro="[1]!KU_RATIO.SORT_CONTROL">
      <xdr:nvPicPr>
        <xdr:cNvPr id="28" name="SORT_MAX_TOTAL_UNDEF" descr="tick_circle_3887.png"/>
        <xdr:cNvPicPr>
          <a:picLocks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8859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19050</xdr:colOff>
      <xdr:row>9</xdr:row>
      <xdr:rowOff>19050</xdr:rowOff>
    </xdr:from>
    <xdr:to>
      <xdr:col>14</xdr:col>
      <xdr:colOff>161925</xdr:colOff>
      <xdr:row>10</xdr:row>
      <xdr:rowOff>0</xdr:rowOff>
    </xdr:to>
    <xdr:pic macro="[1]!KU_RATIO.SORT_CONTROL">
      <xdr:nvPicPr>
        <xdr:cNvPr id="29" name="SORT_MAX_VSNA_ASC" descr="tick_circle_3887.png" hidden="1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19050</xdr:colOff>
      <xdr:row>9</xdr:row>
      <xdr:rowOff>19050</xdr:rowOff>
    </xdr:from>
    <xdr:to>
      <xdr:col>14</xdr:col>
      <xdr:colOff>161925</xdr:colOff>
      <xdr:row>10</xdr:row>
      <xdr:rowOff>0</xdr:rowOff>
    </xdr:to>
    <xdr:pic macro="[1]!KU_RATIO.SORT_CONTROL">
      <xdr:nvPicPr>
        <xdr:cNvPr id="30" name="SORT_MAX_VSNA_DESC" descr="tick_circle_3887.png" hidden="1"/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19050</xdr:colOff>
      <xdr:row>9</xdr:row>
      <xdr:rowOff>19050</xdr:rowOff>
    </xdr:from>
    <xdr:to>
      <xdr:col>14</xdr:col>
      <xdr:colOff>161925</xdr:colOff>
      <xdr:row>10</xdr:row>
      <xdr:rowOff>0</xdr:rowOff>
    </xdr:to>
    <xdr:pic macro="[1]!KU_RATIO.SORT_CONTROL">
      <xdr:nvPicPr>
        <xdr:cNvPr id="31" name="SORT_MAX_VSNA_UNDEF" descr="tick_circle_3887.png"/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9525</xdr:colOff>
      <xdr:row>9</xdr:row>
      <xdr:rowOff>9525</xdr:rowOff>
    </xdr:from>
    <xdr:to>
      <xdr:col>15</xdr:col>
      <xdr:colOff>152400</xdr:colOff>
      <xdr:row>10</xdr:row>
      <xdr:rowOff>0</xdr:rowOff>
    </xdr:to>
    <xdr:pic macro="[1]!KU_RATIO.SORT_CONTROL">
      <xdr:nvPicPr>
        <xdr:cNvPr id="32" name="SORT_MAX_VOTV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9525</xdr:colOff>
      <xdr:row>9</xdr:row>
      <xdr:rowOff>9525</xdr:rowOff>
    </xdr:from>
    <xdr:to>
      <xdr:col>15</xdr:col>
      <xdr:colOff>152400</xdr:colOff>
      <xdr:row>10</xdr:row>
      <xdr:rowOff>0</xdr:rowOff>
    </xdr:to>
    <xdr:pic macro="[1]!KU_RATIO.SORT_CONTROL">
      <xdr:nvPicPr>
        <xdr:cNvPr id="33" name="SORT_MAX_VOTV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9525</xdr:colOff>
      <xdr:row>9</xdr:row>
      <xdr:rowOff>9525</xdr:rowOff>
    </xdr:from>
    <xdr:to>
      <xdr:col>15</xdr:col>
      <xdr:colOff>152400</xdr:colOff>
      <xdr:row>10</xdr:row>
      <xdr:rowOff>0</xdr:rowOff>
    </xdr:to>
    <xdr:pic macro="[1]!KU_RATIO.SORT_CONTROL">
      <xdr:nvPicPr>
        <xdr:cNvPr id="34" name="SORT_MAX_VOTV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9525</xdr:colOff>
      <xdr:row>9</xdr:row>
      <xdr:rowOff>9525</xdr:rowOff>
    </xdr:from>
    <xdr:to>
      <xdr:col>16</xdr:col>
      <xdr:colOff>152400</xdr:colOff>
      <xdr:row>10</xdr:row>
      <xdr:rowOff>0</xdr:rowOff>
    </xdr:to>
    <xdr:pic macro="[1]!KU_RATIO.SORT_CONTROL">
      <xdr:nvPicPr>
        <xdr:cNvPr id="35" name="SORT_MAX_HOTVSNA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53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9525</xdr:colOff>
      <xdr:row>9</xdr:row>
      <xdr:rowOff>9525</xdr:rowOff>
    </xdr:from>
    <xdr:to>
      <xdr:col>16</xdr:col>
      <xdr:colOff>152400</xdr:colOff>
      <xdr:row>10</xdr:row>
      <xdr:rowOff>0</xdr:rowOff>
    </xdr:to>
    <xdr:pic macro="[1]!KU_RATIO.SORT_CONTROL">
      <xdr:nvPicPr>
        <xdr:cNvPr id="36" name="SORT_MAX_HOTVSNA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53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9525</xdr:colOff>
      <xdr:row>9</xdr:row>
      <xdr:rowOff>9525</xdr:rowOff>
    </xdr:from>
    <xdr:to>
      <xdr:col>16</xdr:col>
      <xdr:colOff>152400</xdr:colOff>
      <xdr:row>10</xdr:row>
      <xdr:rowOff>0</xdr:rowOff>
    </xdr:to>
    <xdr:pic macro="[1]!KU_RATIO.SORT_CONTROL">
      <xdr:nvPicPr>
        <xdr:cNvPr id="37" name="SORT_MAX_HOTVSNA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53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9525</xdr:colOff>
      <xdr:row>9</xdr:row>
      <xdr:rowOff>9525</xdr:rowOff>
    </xdr:from>
    <xdr:to>
      <xdr:col>17</xdr:col>
      <xdr:colOff>152400</xdr:colOff>
      <xdr:row>10</xdr:row>
      <xdr:rowOff>0</xdr:rowOff>
    </xdr:to>
    <xdr:pic macro="[1]!KU_RATIO.SORT_CONTROL">
      <xdr:nvPicPr>
        <xdr:cNvPr id="38" name="SORT_MAX_HEATING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63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9525</xdr:colOff>
      <xdr:row>9</xdr:row>
      <xdr:rowOff>9525</xdr:rowOff>
    </xdr:from>
    <xdr:to>
      <xdr:col>17</xdr:col>
      <xdr:colOff>152400</xdr:colOff>
      <xdr:row>10</xdr:row>
      <xdr:rowOff>0</xdr:rowOff>
    </xdr:to>
    <xdr:pic macro="[1]!KU_RATIO.SORT_CONTROL">
      <xdr:nvPicPr>
        <xdr:cNvPr id="39" name="SORT_MAX_HEATING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63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9525</xdr:colOff>
      <xdr:row>9</xdr:row>
      <xdr:rowOff>9525</xdr:rowOff>
    </xdr:from>
    <xdr:to>
      <xdr:col>17</xdr:col>
      <xdr:colOff>152400</xdr:colOff>
      <xdr:row>10</xdr:row>
      <xdr:rowOff>0</xdr:rowOff>
    </xdr:to>
    <xdr:pic macro="[1]!KU_RATIO.SORT_CONTROL">
      <xdr:nvPicPr>
        <xdr:cNvPr id="40" name="SORT_MAX_HEATING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63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9525</xdr:colOff>
      <xdr:row>9</xdr:row>
      <xdr:rowOff>9525</xdr:rowOff>
    </xdr:from>
    <xdr:to>
      <xdr:col>18</xdr:col>
      <xdr:colOff>152400</xdr:colOff>
      <xdr:row>10</xdr:row>
      <xdr:rowOff>0</xdr:rowOff>
    </xdr:to>
    <xdr:pic macro="[1]!KU_RATIO.SORT_CONTROL">
      <xdr:nvPicPr>
        <xdr:cNvPr id="41" name="SORT_MAX_EE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9525</xdr:colOff>
      <xdr:row>9</xdr:row>
      <xdr:rowOff>9525</xdr:rowOff>
    </xdr:from>
    <xdr:to>
      <xdr:col>18</xdr:col>
      <xdr:colOff>152400</xdr:colOff>
      <xdr:row>10</xdr:row>
      <xdr:rowOff>0</xdr:rowOff>
    </xdr:to>
    <xdr:pic macro="[1]!KU_RATIO.SORT_CONTROL">
      <xdr:nvPicPr>
        <xdr:cNvPr id="42" name="SORT_MAX_EE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9525</xdr:colOff>
      <xdr:row>9</xdr:row>
      <xdr:rowOff>9525</xdr:rowOff>
    </xdr:from>
    <xdr:to>
      <xdr:col>18</xdr:col>
      <xdr:colOff>152400</xdr:colOff>
      <xdr:row>10</xdr:row>
      <xdr:rowOff>0</xdr:rowOff>
    </xdr:to>
    <xdr:pic macro="[1]!KU_RATIO.SORT_CONTROL">
      <xdr:nvPicPr>
        <xdr:cNvPr id="43" name="SORT_MAX_EE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9525</xdr:colOff>
      <xdr:row>9</xdr:row>
      <xdr:rowOff>9525</xdr:rowOff>
    </xdr:from>
    <xdr:to>
      <xdr:col>19</xdr:col>
      <xdr:colOff>152400</xdr:colOff>
      <xdr:row>10</xdr:row>
      <xdr:rowOff>0</xdr:rowOff>
    </xdr:to>
    <xdr:pic macro="[1]!KU_RATIO.SORT_CONTROL">
      <xdr:nvPicPr>
        <xdr:cNvPr id="44" name="SORT_MAX_GAS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9525</xdr:colOff>
      <xdr:row>9</xdr:row>
      <xdr:rowOff>9525</xdr:rowOff>
    </xdr:from>
    <xdr:to>
      <xdr:col>19</xdr:col>
      <xdr:colOff>152400</xdr:colOff>
      <xdr:row>10</xdr:row>
      <xdr:rowOff>0</xdr:rowOff>
    </xdr:to>
    <xdr:pic macro="[1]!KU_RATIO.SORT_CONTROL">
      <xdr:nvPicPr>
        <xdr:cNvPr id="45" name="SORT_MAX_GAS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9525</xdr:colOff>
      <xdr:row>9</xdr:row>
      <xdr:rowOff>9525</xdr:rowOff>
    </xdr:from>
    <xdr:to>
      <xdr:col>19</xdr:col>
      <xdr:colOff>152400</xdr:colOff>
      <xdr:row>10</xdr:row>
      <xdr:rowOff>0</xdr:rowOff>
    </xdr:to>
    <xdr:pic macro="[1]!KU_RATIO.SORT_CONTROL">
      <xdr:nvPicPr>
        <xdr:cNvPr id="46" name="SORT_MAX_GAS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9525</xdr:colOff>
      <xdr:row>9</xdr:row>
      <xdr:rowOff>9525</xdr:rowOff>
    </xdr:from>
    <xdr:to>
      <xdr:col>20</xdr:col>
      <xdr:colOff>152400</xdr:colOff>
      <xdr:row>10</xdr:row>
      <xdr:rowOff>0</xdr:rowOff>
    </xdr:to>
    <xdr:pic macro="[1]!KU_RATIO.SORT_CONTROL">
      <xdr:nvPicPr>
        <xdr:cNvPr id="47" name="SORT_MAX_SF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9525</xdr:colOff>
      <xdr:row>9</xdr:row>
      <xdr:rowOff>9525</xdr:rowOff>
    </xdr:from>
    <xdr:to>
      <xdr:col>20</xdr:col>
      <xdr:colOff>152400</xdr:colOff>
      <xdr:row>10</xdr:row>
      <xdr:rowOff>0</xdr:rowOff>
    </xdr:to>
    <xdr:pic macro="[1]!KU_RATIO.SORT_CONTROL">
      <xdr:nvPicPr>
        <xdr:cNvPr id="48" name="SORT_MAX_SF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9525</xdr:colOff>
      <xdr:row>9</xdr:row>
      <xdr:rowOff>9525</xdr:rowOff>
    </xdr:from>
    <xdr:to>
      <xdr:col>20</xdr:col>
      <xdr:colOff>152400</xdr:colOff>
      <xdr:row>10</xdr:row>
      <xdr:rowOff>0</xdr:rowOff>
    </xdr:to>
    <xdr:pic macro="[1]!KU_RATIO.SORT_CONTROL">
      <xdr:nvPicPr>
        <xdr:cNvPr id="49" name="SORT_MAX_SF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9525</xdr:colOff>
      <xdr:row>8</xdr:row>
      <xdr:rowOff>9525</xdr:rowOff>
    </xdr:from>
    <xdr:to>
      <xdr:col>24</xdr:col>
      <xdr:colOff>152400</xdr:colOff>
      <xdr:row>9</xdr:row>
      <xdr:rowOff>0</xdr:rowOff>
    </xdr:to>
    <xdr:pic macro="[1]!KU_RATIO.SORT_CONTROL">
      <xdr:nvPicPr>
        <xdr:cNvPr id="50" name="SORT_AVG_TOTAL_ASC" descr="tick_circle_3887.png" hidden="1"/>
        <xdr:cNvPicPr>
          <a:picLocks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0" y="18764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9525</xdr:colOff>
      <xdr:row>8</xdr:row>
      <xdr:rowOff>9525</xdr:rowOff>
    </xdr:from>
    <xdr:to>
      <xdr:col>24</xdr:col>
      <xdr:colOff>152400</xdr:colOff>
      <xdr:row>9</xdr:row>
      <xdr:rowOff>0</xdr:rowOff>
    </xdr:to>
    <xdr:pic macro="[1]!KU_RATIO.SORT_CONTROL">
      <xdr:nvPicPr>
        <xdr:cNvPr id="51" name="SORT_AVG_TOTAL_DESC" descr="tick_circle_3887.png" hidden="1"/>
        <xdr:cNvPicPr>
          <a:picLocks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0" y="18764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9525</xdr:colOff>
      <xdr:row>8</xdr:row>
      <xdr:rowOff>9525</xdr:rowOff>
    </xdr:from>
    <xdr:to>
      <xdr:col>24</xdr:col>
      <xdr:colOff>152400</xdr:colOff>
      <xdr:row>9</xdr:row>
      <xdr:rowOff>0</xdr:rowOff>
    </xdr:to>
    <xdr:pic macro="[1]!KU_RATIO.SORT_CONTROL">
      <xdr:nvPicPr>
        <xdr:cNvPr id="52" name="SORT_AVG_TOTAL_UNDEF" descr="tick_circle_3887.png"/>
        <xdr:cNvPicPr>
          <a:picLocks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0" y="18764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9525</xdr:colOff>
      <xdr:row>8</xdr:row>
      <xdr:rowOff>9525</xdr:rowOff>
    </xdr:from>
    <xdr:to>
      <xdr:col>22</xdr:col>
      <xdr:colOff>152400</xdr:colOff>
      <xdr:row>9</xdr:row>
      <xdr:rowOff>0</xdr:rowOff>
    </xdr:to>
    <xdr:pic macro="[1]!KU_RATIO.SORT_CONTROL">
      <xdr:nvPicPr>
        <xdr:cNvPr id="53" name="SORT_AVG_SUBSID_ASC" descr="tick_circle_3887.png" hidden="1"/>
        <xdr:cNvPicPr>
          <a:picLocks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18764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9525</xdr:colOff>
      <xdr:row>8</xdr:row>
      <xdr:rowOff>9525</xdr:rowOff>
    </xdr:from>
    <xdr:to>
      <xdr:col>22</xdr:col>
      <xdr:colOff>152400</xdr:colOff>
      <xdr:row>9</xdr:row>
      <xdr:rowOff>0</xdr:rowOff>
    </xdr:to>
    <xdr:pic macro="[1]!KU_RATIO.SORT_CONTROL">
      <xdr:nvPicPr>
        <xdr:cNvPr id="54" name="SORT_AVG_SUBSID_DESC" descr="tick_circle_3887.png" hidden="1"/>
        <xdr:cNvPicPr>
          <a:picLocks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18764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9525</xdr:colOff>
      <xdr:row>8</xdr:row>
      <xdr:rowOff>9525</xdr:rowOff>
    </xdr:from>
    <xdr:to>
      <xdr:col>22</xdr:col>
      <xdr:colOff>152400</xdr:colOff>
      <xdr:row>9</xdr:row>
      <xdr:rowOff>0</xdr:rowOff>
    </xdr:to>
    <xdr:pic macro="[1]!KU_RATIO.SORT_CONTROL">
      <xdr:nvPicPr>
        <xdr:cNvPr id="55" name="SORT_AVG_SUBSID_UNDEF" descr="tick_circle_3887.png"/>
        <xdr:cNvPicPr>
          <a:picLocks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18764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9525</xdr:colOff>
      <xdr:row>9</xdr:row>
      <xdr:rowOff>9525</xdr:rowOff>
    </xdr:from>
    <xdr:to>
      <xdr:col>25</xdr:col>
      <xdr:colOff>152400</xdr:colOff>
      <xdr:row>10</xdr:row>
      <xdr:rowOff>0</xdr:rowOff>
    </xdr:to>
    <xdr:pic macro="[1]!KU_RATIO.SORT_CONTROL">
      <xdr:nvPicPr>
        <xdr:cNvPr id="56" name="SORT_AVG_VSNA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445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9525</xdr:colOff>
      <xdr:row>9</xdr:row>
      <xdr:rowOff>9525</xdr:rowOff>
    </xdr:from>
    <xdr:to>
      <xdr:col>25</xdr:col>
      <xdr:colOff>152400</xdr:colOff>
      <xdr:row>10</xdr:row>
      <xdr:rowOff>0</xdr:rowOff>
    </xdr:to>
    <xdr:pic macro="[1]!KU_RATIO.SORT_CONTROL">
      <xdr:nvPicPr>
        <xdr:cNvPr id="57" name="SORT_AVG_VSNA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445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9525</xdr:colOff>
      <xdr:row>9</xdr:row>
      <xdr:rowOff>9525</xdr:rowOff>
    </xdr:from>
    <xdr:to>
      <xdr:col>25</xdr:col>
      <xdr:colOff>152400</xdr:colOff>
      <xdr:row>10</xdr:row>
      <xdr:rowOff>0</xdr:rowOff>
    </xdr:to>
    <xdr:pic macro="[1]!KU_RATIO.SORT_CONTROL">
      <xdr:nvPicPr>
        <xdr:cNvPr id="58" name="SORT_AVG_VSNA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445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9525</xdr:colOff>
      <xdr:row>9</xdr:row>
      <xdr:rowOff>9525</xdr:rowOff>
    </xdr:from>
    <xdr:to>
      <xdr:col>26</xdr:col>
      <xdr:colOff>152400</xdr:colOff>
      <xdr:row>10</xdr:row>
      <xdr:rowOff>0</xdr:rowOff>
    </xdr:to>
    <xdr:pic macro="[1]!KU_RATIO.SORT_CONTROL">
      <xdr:nvPicPr>
        <xdr:cNvPr id="59" name="SORT_AVG_VOTV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255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9525</xdr:colOff>
      <xdr:row>9</xdr:row>
      <xdr:rowOff>9525</xdr:rowOff>
    </xdr:from>
    <xdr:to>
      <xdr:col>26</xdr:col>
      <xdr:colOff>152400</xdr:colOff>
      <xdr:row>10</xdr:row>
      <xdr:rowOff>0</xdr:rowOff>
    </xdr:to>
    <xdr:pic macro="[1]!KU_RATIO.SORT_CONTROL">
      <xdr:nvPicPr>
        <xdr:cNvPr id="60" name="SORT_AVG_VOTV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255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9525</xdr:colOff>
      <xdr:row>9</xdr:row>
      <xdr:rowOff>9525</xdr:rowOff>
    </xdr:from>
    <xdr:to>
      <xdr:col>26</xdr:col>
      <xdr:colOff>152400</xdr:colOff>
      <xdr:row>10</xdr:row>
      <xdr:rowOff>0</xdr:rowOff>
    </xdr:to>
    <xdr:pic macro="[1]!KU_RATIO.SORT_CONTROL">
      <xdr:nvPicPr>
        <xdr:cNvPr id="61" name="SORT_AVG_VOTV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255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9525</xdr:colOff>
      <xdr:row>9</xdr:row>
      <xdr:rowOff>9525</xdr:rowOff>
    </xdr:from>
    <xdr:to>
      <xdr:col>27</xdr:col>
      <xdr:colOff>152400</xdr:colOff>
      <xdr:row>10</xdr:row>
      <xdr:rowOff>0</xdr:rowOff>
    </xdr:to>
    <xdr:pic macro="[1]!KU_RATIO.SORT_CONTROL">
      <xdr:nvPicPr>
        <xdr:cNvPr id="62" name="SORT_AVG_HOTVSNA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9525</xdr:colOff>
      <xdr:row>9</xdr:row>
      <xdr:rowOff>9525</xdr:rowOff>
    </xdr:from>
    <xdr:to>
      <xdr:col>27</xdr:col>
      <xdr:colOff>152400</xdr:colOff>
      <xdr:row>10</xdr:row>
      <xdr:rowOff>0</xdr:rowOff>
    </xdr:to>
    <xdr:pic macro="[1]!KU_RATIO.SORT_CONTROL">
      <xdr:nvPicPr>
        <xdr:cNvPr id="63" name="SORT_AVG_HOTVSNA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9525</xdr:colOff>
      <xdr:row>9</xdr:row>
      <xdr:rowOff>9525</xdr:rowOff>
    </xdr:from>
    <xdr:to>
      <xdr:col>27</xdr:col>
      <xdr:colOff>152400</xdr:colOff>
      <xdr:row>10</xdr:row>
      <xdr:rowOff>0</xdr:rowOff>
    </xdr:to>
    <xdr:pic macro="[1]!KU_RATIO.SORT_CONTROL">
      <xdr:nvPicPr>
        <xdr:cNvPr id="64" name="SORT_AVG_HOTVSNA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9525</xdr:colOff>
      <xdr:row>9</xdr:row>
      <xdr:rowOff>9525</xdr:rowOff>
    </xdr:from>
    <xdr:to>
      <xdr:col>28</xdr:col>
      <xdr:colOff>152400</xdr:colOff>
      <xdr:row>10</xdr:row>
      <xdr:rowOff>0</xdr:rowOff>
    </xdr:to>
    <xdr:pic macro="[1]!KU_RATIO.SORT_CONTROL">
      <xdr:nvPicPr>
        <xdr:cNvPr id="65" name="SORT_AVG_HEATING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76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9525</xdr:colOff>
      <xdr:row>9</xdr:row>
      <xdr:rowOff>9525</xdr:rowOff>
    </xdr:from>
    <xdr:to>
      <xdr:col>28</xdr:col>
      <xdr:colOff>152400</xdr:colOff>
      <xdr:row>10</xdr:row>
      <xdr:rowOff>0</xdr:rowOff>
    </xdr:to>
    <xdr:pic macro="[1]!KU_RATIO.SORT_CONTROL">
      <xdr:nvPicPr>
        <xdr:cNvPr id="66" name="SORT_AVG_HEATING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76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9525</xdr:colOff>
      <xdr:row>9</xdr:row>
      <xdr:rowOff>9525</xdr:rowOff>
    </xdr:from>
    <xdr:to>
      <xdr:col>28</xdr:col>
      <xdr:colOff>152400</xdr:colOff>
      <xdr:row>10</xdr:row>
      <xdr:rowOff>0</xdr:rowOff>
    </xdr:to>
    <xdr:pic macro="[1]!KU_RATIO.SORT_CONTROL">
      <xdr:nvPicPr>
        <xdr:cNvPr id="67" name="SORT_AVG_HEATING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76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9525</xdr:colOff>
      <xdr:row>9</xdr:row>
      <xdr:rowOff>9525</xdr:rowOff>
    </xdr:from>
    <xdr:to>
      <xdr:col>29</xdr:col>
      <xdr:colOff>152400</xdr:colOff>
      <xdr:row>10</xdr:row>
      <xdr:rowOff>0</xdr:rowOff>
    </xdr:to>
    <xdr:pic macro="[1]!KU_RATIO.SORT_CONTROL">
      <xdr:nvPicPr>
        <xdr:cNvPr id="68" name="SORT_AVG_EE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686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9525</xdr:colOff>
      <xdr:row>9</xdr:row>
      <xdr:rowOff>9525</xdr:rowOff>
    </xdr:from>
    <xdr:to>
      <xdr:col>29</xdr:col>
      <xdr:colOff>152400</xdr:colOff>
      <xdr:row>10</xdr:row>
      <xdr:rowOff>0</xdr:rowOff>
    </xdr:to>
    <xdr:pic macro="[1]!KU_RATIO.SORT_CONTROL">
      <xdr:nvPicPr>
        <xdr:cNvPr id="69" name="SORT_AVG_EE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686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9525</xdr:colOff>
      <xdr:row>9</xdr:row>
      <xdr:rowOff>9525</xdr:rowOff>
    </xdr:from>
    <xdr:to>
      <xdr:col>29</xdr:col>
      <xdr:colOff>152400</xdr:colOff>
      <xdr:row>10</xdr:row>
      <xdr:rowOff>0</xdr:rowOff>
    </xdr:to>
    <xdr:pic macro="[1]!KU_RATIO.SORT_CONTROL">
      <xdr:nvPicPr>
        <xdr:cNvPr id="70" name="SORT_AVG_EE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686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9525</xdr:colOff>
      <xdr:row>9</xdr:row>
      <xdr:rowOff>9525</xdr:rowOff>
    </xdr:from>
    <xdr:to>
      <xdr:col>30</xdr:col>
      <xdr:colOff>152400</xdr:colOff>
      <xdr:row>10</xdr:row>
      <xdr:rowOff>0</xdr:rowOff>
    </xdr:to>
    <xdr:pic macro="[1]!KU_RATIO.SORT_CONTROL">
      <xdr:nvPicPr>
        <xdr:cNvPr id="71" name="SORT_AVG_GAS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96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9525</xdr:colOff>
      <xdr:row>9</xdr:row>
      <xdr:rowOff>9525</xdr:rowOff>
    </xdr:from>
    <xdr:to>
      <xdr:col>30</xdr:col>
      <xdr:colOff>152400</xdr:colOff>
      <xdr:row>10</xdr:row>
      <xdr:rowOff>0</xdr:rowOff>
    </xdr:to>
    <xdr:pic macro="[1]!KU_RATIO.SORT_CONTROL">
      <xdr:nvPicPr>
        <xdr:cNvPr id="72" name="SORT_AVG_GAS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96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9525</xdr:colOff>
      <xdr:row>9</xdr:row>
      <xdr:rowOff>9525</xdr:rowOff>
    </xdr:from>
    <xdr:to>
      <xdr:col>30</xdr:col>
      <xdr:colOff>152400</xdr:colOff>
      <xdr:row>10</xdr:row>
      <xdr:rowOff>0</xdr:rowOff>
    </xdr:to>
    <xdr:pic macro="[1]!KU_RATIO.SORT_CONTROL">
      <xdr:nvPicPr>
        <xdr:cNvPr id="73" name="SORT_AVG_GAS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96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9525</xdr:colOff>
      <xdr:row>9</xdr:row>
      <xdr:rowOff>9525</xdr:rowOff>
    </xdr:from>
    <xdr:to>
      <xdr:col>31</xdr:col>
      <xdr:colOff>152400</xdr:colOff>
      <xdr:row>10</xdr:row>
      <xdr:rowOff>0</xdr:rowOff>
    </xdr:to>
    <xdr:pic macro="[1]!KU_RATIO.SORT_CONTROL">
      <xdr:nvPicPr>
        <xdr:cNvPr id="74" name="SORT_AVG_SF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306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9525</xdr:colOff>
      <xdr:row>9</xdr:row>
      <xdr:rowOff>9525</xdr:rowOff>
    </xdr:from>
    <xdr:to>
      <xdr:col>31</xdr:col>
      <xdr:colOff>152400</xdr:colOff>
      <xdr:row>10</xdr:row>
      <xdr:rowOff>0</xdr:rowOff>
    </xdr:to>
    <xdr:pic macro="[1]!KU_RATIO.SORT_CONTROL">
      <xdr:nvPicPr>
        <xdr:cNvPr id="75" name="SORT_AVG_SF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306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9525</xdr:colOff>
      <xdr:row>9</xdr:row>
      <xdr:rowOff>9525</xdr:rowOff>
    </xdr:from>
    <xdr:to>
      <xdr:col>31</xdr:col>
      <xdr:colOff>152400</xdr:colOff>
      <xdr:row>10</xdr:row>
      <xdr:rowOff>0</xdr:rowOff>
    </xdr:to>
    <xdr:pic macro="[1]!KU_RATIO.SORT_CONTROL">
      <xdr:nvPicPr>
        <xdr:cNvPr id="76" name="SORT_AVG_SF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306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9525</xdr:colOff>
      <xdr:row>7</xdr:row>
      <xdr:rowOff>9525</xdr:rowOff>
    </xdr:from>
    <xdr:to>
      <xdr:col>7</xdr:col>
      <xdr:colOff>152400</xdr:colOff>
      <xdr:row>8</xdr:row>
      <xdr:rowOff>0</xdr:rowOff>
    </xdr:to>
    <xdr:pic macro="[1]!KU_RATIO.SORT_CONTROL">
      <xdr:nvPicPr>
        <xdr:cNvPr id="77" name="SORT_RN_ASC" descr="tick_circle_3887.png" hidden="1"/>
        <xdr:cNvPicPr>
          <a:picLocks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6097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9525</xdr:colOff>
      <xdr:row>7</xdr:row>
      <xdr:rowOff>9525</xdr:rowOff>
    </xdr:from>
    <xdr:to>
      <xdr:col>7</xdr:col>
      <xdr:colOff>152400</xdr:colOff>
      <xdr:row>8</xdr:row>
      <xdr:rowOff>0</xdr:rowOff>
    </xdr:to>
    <xdr:pic macro="[1]!KU_RATIO.SORT_CONTROL">
      <xdr:nvPicPr>
        <xdr:cNvPr id="78" name="SORT_RN_DESC" descr="tick_circle_3887.png" hidden="1"/>
        <xdr:cNvPicPr>
          <a:picLocks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6097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9525</xdr:colOff>
      <xdr:row>7</xdr:row>
      <xdr:rowOff>9525</xdr:rowOff>
    </xdr:from>
    <xdr:to>
      <xdr:col>7</xdr:col>
      <xdr:colOff>152400</xdr:colOff>
      <xdr:row>8</xdr:row>
      <xdr:rowOff>0</xdr:rowOff>
    </xdr:to>
    <xdr:pic macro="[1]!KU_RATIO.SORT_CONTROL">
      <xdr:nvPicPr>
        <xdr:cNvPr id="79" name="SORT_RN_UNDEF" descr="tick_circle_3887.png"/>
        <xdr:cNvPicPr>
          <a:picLocks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6097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40</xdr:col>
      <xdr:colOff>142875</xdr:colOff>
      <xdr:row>9</xdr:row>
      <xdr:rowOff>47625</xdr:rowOff>
    </xdr:from>
    <xdr:to>
      <xdr:col>40</xdr:col>
      <xdr:colOff>457200</xdr:colOff>
      <xdr:row>10</xdr:row>
      <xdr:rowOff>171450</xdr:rowOff>
    </xdr:to>
    <xdr:pic>
      <xdr:nvPicPr>
        <xdr:cNvPr id="80" name="PIC_BASE_TF_GAS_NET">
          <a:hlinkClick xmlns:r="http://schemas.openxmlformats.org/officeDocument/2006/relationships" r:id="rId1" tooltip="Газоснабжение. Сетевой газ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0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37</xdr:col>
      <xdr:colOff>142875</xdr:colOff>
      <xdr:row>9</xdr:row>
      <xdr:rowOff>38100</xdr:rowOff>
    </xdr:from>
    <xdr:to>
      <xdr:col>37</xdr:col>
      <xdr:colOff>466725</xdr:colOff>
      <xdr:row>10</xdr:row>
      <xdr:rowOff>161925</xdr:rowOff>
    </xdr:to>
    <xdr:pic>
      <xdr:nvPicPr>
        <xdr:cNvPr id="81" name="PIC_BASE_TF_HEATING">
          <a:hlinkClick xmlns:r="http://schemas.openxmlformats.org/officeDocument/2006/relationships" r:id="rId1" tooltip="Отопл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675" y="2095500"/>
          <a:ext cx="3238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142875</xdr:colOff>
      <xdr:row>9</xdr:row>
      <xdr:rowOff>47625</xdr:rowOff>
    </xdr:from>
    <xdr:to>
      <xdr:col>35</xdr:col>
      <xdr:colOff>457200</xdr:colOff>
      <xdr:row>10</xdr:row>
      <xdr:rowOff>171450</xdr:rowOff>
    </xdr:to>
    <xdr:pic>
      <xdr:nvPicPr>
        <xdr:cNvPr id="82" name="PIC_BASE_TF_VOTV">
          <a:hlinkClick xmlns:r="http://schemas.openxmlformats.org/officeDocument/2006/relationships" r:id="rId1" tooltip="Водоотвед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16625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36</xdr:col>
      <xdr:colOff>142875</xdr:colOff>
      <xdr:row>9</xdr:row>
      <xdr:rowOff>47625</xdr:rowOff>
    </xdr:from>
    <xdr:to>
      <xdr:col>36</xdr:col>
      <xdr:colOff>457200</xdr:colOff>
      <xdr:row>10</xdr:row>
      <xdr:rowOff>171450</xdr:rowOff>
    </xdr:to>
    <xdr:pic>
      <xdr:nvPicPr>
        <xdr:cNvPr id="83" name="PIC_BASE_TF_HOT_VSNA">
          <a:hlinkClick xmlns:r="http://schemas.openxmlformats.org/officeDocument/2006/relationships" r:id="rId1" tooltip="Горячее вод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38</xdr:col>
      <xdr:colOff>142875</xdr:colOff>
      <xdr:row>9</xdr:row>
      <xdr:rowOff>47625</xdr:rowOff>
    </xdr:from>
    <xdr:to>
      <xdr:col>38</xdr:col>
      <xdr:colOff>447675</xdr:colOff>
      <xdr:row>10</xdr:row>
      <xdr:rowOff>171450</xdr:rowOff>
    </xdr:to>
    <xdr:pic>
      <xdr:nvPicPr>
        <xdr:cNvPr id="84" name="PIC_BASE_TF_EE_ONE">
          <a:hlinkClick xmlns:r="http://schemas.openxmlformats.org/officeDocument/2006/relationships" r:id="rId1" tooltip="Электроснабжение. По одноставочным тарифам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9700" y="2105025"/>
          <a:ext cx="3048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133350</xdr:colOff>
      <xdr:row>9</xdr:row>
      <xdr:rowOff>47625</xdr:rowOff>
    </xdr:from>
    <xdr:to>
      <xdr:col>42</xdr:col>
      <xdr:colOff>447675</xdr:colOff>
      <xdr:row>10</xdr:row>
      <xdr:rowOff>171450</xdr:rowOff>
    </xdr:to>
    <xdr:pic>
      <xdr:nvPicPr>
        <xdr:cNvPr id="85" name="PIC_BASE_TF_SF">
          <a:hlinkClick xmlns:r="http://schemas.openxmlformats.org/officeDocument/2006/relationships" r:id="rId1" tooltip="Поставки твёрдого топлива при наличии печного отопления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74275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142875</xdr:colOff>
      <xdr:row>9</xdr:row>
      <xdr:rowOff>47625</xdr:rowOff>
    </xdr:from>
    <xdr:to>
      <xdr:col>34</xdr:col>
      <xdr:colOff>457200</xdr:colOff>
      <xdr:row>10</xdr:row>
      <xdr:rowOff>171450</xdr:rowOff>
    </xdr:to>
    <xdr:pic>
      <xdr:nvPicPr>
        <xdr:cNvPr id="86" name="PIC_BASE_TF_VSNA">
          <a:hlinkClick xmlns:r="http://schemas.openxmlformats.org/officeDocument/2006/relationships" r:id="rId1" tooltip="Вод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35600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152400</xdr:colOff>
      <xdr:row>9</xdr:row>
      <xdr:rowOff>47625</xdr:rowOff>
    </xdr:from>
    <xdr:to>
      <xdr:col>39</xdr:col>
      <xdr:colOff>466725</xdr:colOff>
      <xdr:row>10</xdr:row>
      <xdr:rowOff>171450</xdr:rowOff>
    </xdr:to>
    <xdr:pic>
      <xdr:nvPicPr>
        <xdr:cNvPr id="87" name="PIC_BASE_TF_EE_ZONE">
          <a:hlinkClick xmlns:r="http://schemas.openxmlformats.org/officeDocument/2006/relationships" r:id="rId1" tooltip="Электроснабжение. По зонным тарифам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0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41</xdr:col>
      <xdr:colOff>161925</xdr:colOff>
      <xdr:row>9</xdr:row>
      <xdr:rowOff>57150</xdr:rowOff>
    </xdr:from>
    <xdr:to>
      <xdr:col>41</xdr:col>
      <xdr:colOff>466725</xdr:colOff>
      <xdr:row>10</xdr:row>
      <xdr:rowOff>180975</xdr:rowOff>
    </xdr:to>
    <xdr:pic>
      <xdr:nvPicPr>
        <xdr:cNvPr id="88" name="PIC_BASE_TF_GAS_LIQ">
          <a:hlinkClick xmlns:r="http://schemas.openxmlformats.org/officeDocument/2006/relationships" r:id="rId1" tooltip="Газоснабжение. Сжиженный газ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1825" y="2114550"/>
          <a:ext cx="3048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9525</xdr:colOff>
      <xdr:row>9</xdr:row>
      <xdr:rowOff>9525</xdr:rowOff>
    </xdr:from>
    <xdr:to>
      <xdr:col>34</xdr:col>
      <xdr:colOff>152400</xdr:colOff>
      <xdr:row>10</xdr:row>
      <xdr:rowOff>0</xdr:rowOff>
    </xdr:to>
    <xdr:pic macro="[1]!KU_RATIO.SORT_CONTROL">
      <xdr:nvPicPr>
        <xdr:cNvPr id="89" name="SORT_BASE_TF_VSNA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9525</xdr:colOff>
      <xdr:row>9</xdr:row>
      <xdr:rowOff>9525</xdr:rowOff>
    </xdr:from>
    <xdr:to>
      <xdr:col>34</xdr:col>
      <xdr:colOff>152400</xdr:colOff>
      <xdr:row>10</xdr:row>
      <xdr:rowOff>0</xdr:rowOff>
    </xdr:to>
    <xdr:pic macro="[1]!KU_RATIO.SORT_CONTROL">
      <xdr:nvPicPr>
        <xdr:cNvPr id="90" name="SORT_BASE_TF_VSNA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9525</xdr:colOff>
      <xdr:row>9</xdr:row>
      <xdr:rowOff>9525</xdr:rowOff>
    </xdr:from>
    <xdr:to>
      <xdr:col>34</xdr:col>
      <xdr:colOff>152400</xdr:colOff>
      <xdr:row>10</xdr:row>
      <xdr:rowOff>0</xdr:rowOff>
    </xdr:to>
    <xdr:pic macro="[1]!KU_RATIO.SORT_CONTROL">
      <xdr:nvPicPr>
        <xdr:cNvPr id="91" name="SORT_BASE_TF_VSNA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9525</xdr:colOff>
      <xdr:row>9</xdr:row>
      <xdr:rowOff>9525</xdr:rowOff>
    </xdr:from>
    <xdr:to>
      <xdr:col>35</xdr:col>
      <xdr:colOff>152400</xdr:colOff>
      <xdr:row>10</xdr:row>
      <xdr:rowOff>0</xdr:rowOff>
    </xdr:to>
    <xdr:pic macro="[1]!KU_RATIO.SORT_CONTROL">
      <xdr:nvPicPr>
        <xdr:cNvPr id="92" name="SORT_BASE_TF_VOTV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832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9525</xdr:colOff>
      <xdr:row>9</xdr:row>
      <xdr:rowOff>9525</xdr:rowOff>
    </xdr:from>
    <xdr:to>
      <xdr:col>35</xdr:col>
      <xdr:colOff>152400</xdr:colOff>
      <xdr:row>10</xdr:row>
      <xdr:rowOff>0</xdr:rowOff>
    </xdr:to>
    <xdr:pic macro="[1]!KU_RATIO.SORT_CONTROL">
      <xdr:nvPicPr>
        <xdr:cNvPr id="93" name="SORT_BASE_TF_VOTV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832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9525</xdr:colOff>
      <xdr:row>9</xdr:row>
      <xdr:rowOff>9525</xdr:rowOff>
    </xdr:from>
    <xdr:to>
      <xdr:col>35</xdr:col>
      <xdr:colOff>152400</xdr:colOff>
      <xdr:row>10</xdr:row>
      <xdr:rowOff>0</xdr:rowOff>
    </xdr:to>
    <xdr:pic macro="[1]!KU_RATIO.SORT_CONTROL">
      <xdr:nvPicPr>
        <xdr:cNvPr id="94" name="SORT_BASE_TF_VOTV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832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36</xdr:col>
      <xdr:colOff>9525</xdr:colOff>
      <xdr:row>9</xdr:row>
      <xdr:rowOff>9525</xdr:rowOff>
    </xdr:from>
    <xdr:to>
      <xdr:col>36</xdr:col>
      <xdr:colOff>152400</xdr:colOff>
      <xdr:row>10</xdr:row>
      <xdr:rowOff>0</xdr:rowOff>
    </xdr:to>
    <xdr:pic macro="[1]!KU_RATIO.SORT_CONTROL">
      <xdr:nvPicPr>
        <xdr:cNvPr id="95" name="SORT_BASE_TF_HOT_VSNA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643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36</xdr:col>
      <xdr:colOff>9525</xdr:colOff>
      <xdr:row>9</xdr:row>
      <xdr:rowOff>9525</xdr:rowOff>
    </xdr:from>
    <xdr:to>
      <xdr:col>36</xdr:col>
      <xdr:colOff>152400</xdr:colOff>
      <xdr:row>10</xdr:row>
      <xdr:rowOff>0</xdr:rowOff>
    </xdr:to>
    <xdr:pic macro="[1]!KU_RATIO.SORT_CONTROL">
      <xdr:nvPicPr>
        <xdr:cNvPr id="96" name="SORT_BASE_TF_HOT_VSNA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643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36</xdr:col>
      <xdr:colOff>9525</xdr:colOff>
      <xdr:row>9</xdr:row>
      <xdr:rowOff>9525</xdr:rowOff>
    </xdr:from>
    <xdr:to>
      <xdr:col>36</xdr:col>
      <xdr:colOff>152400</xdr:colOff>
      <xdr:row>10</xdr:row>
      <xdr:rowOff>0</xdr:rowOff>
    </xdr:to>
    <xdr:pic macro="[1]!KU_RATIO.SORT_CONTROL">
      <xdr:nvPicPr>
        <xdr:cNvPr id="97" name="SORT_BASE_TF_HOT_VSNA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643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37</xdr:col>
      <xdr:colOff>9525</xdr:colOff>
      <xdr:row>9</xdr:row>
      <xdr:rowOff>9525</xdr:rowOff>
    </xdr:from>
    <xdr:to>
      <xdr:col>37</xdr:col>
      <xdr:colOff>152400</xdr:colOff>
      <xdr:row>10</xdr:row>
      <xdr:rowOff>0</xdr:rowOff>
    </xdr:to>
    <xdr:pic macro="[1]!KU_RATIO.SORT_CONTROL">
      <xdr:nvPicPr>
        <xdr:cNvPr id="98" name="SORT_BASE_TF_HEATING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453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37</xdr:col>
      <xdr:colOff>9525</xdr:colOff>
      <xdr:row>9</xdr:row>
      <xdr:rowOff>9525</xdr:rowOff>
    </xdr:from>
    <xdr:to>
      <xdr:col>37</xdr:col>
      <xdr:colOff>152400</xdr:colOff>
      <xdr:row>10</xdr:row>
      <xdr:rowOff>0</xdr:rowOff>
    </xdr:to>
    <xdr:pic macro="[1]!KU_RATIO.SORT_CONTROL">
      <xdr:nvPicPr>
        <xdr:cNvPr id="99" name="SORT_BASE_TF_HEATING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453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37</xdr:col>
      <xdr:colOff>9525</xdr:colOff>
      <xdr:row>9</xdr:row>
      <xdr:rowOff>9525</xdr:rowOff>
    </xdr:from>
    <xdr:to>
      <xdr:col>37</xdr:col>
      <xdr:colOff>152400</xdr:colOff>
      <xdr:row>10</xdr:row>
      <xdr:rowOff>0</xdr:rowOff>
    </xdr:to>
    <xdr:pic macro="[1]!KU_RATIO.SORT_CONTROL">
      <xdr:nvPicPr>
        <xdr:cNvPr id="100" name="SORT_BASE_TF_HEATING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453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38</xdr:col>
      <xdr:colOff>9525</xdr:colOff>
      <xdr:row>9</xdr:row>
      <xdr:rowOff>9525</xdr:rowOff>
    </xdr:from>
    <xdr:to>
      <xdr:col>38</xdr:col>
      <xdr:colOff>152400</xdr:colOff>
      <xdr:row>10</xdr:row>
      <xdr:rowOff>0</xdr:rowOff>
    </xdr:to>
    <xdr:pic macro="[1]!KU_RATIO.SORT_CONTROL">
      <xdr:nvPicPr>
        <xdr:cNvPr id="101" name="SORT_BASE_TF_EE_ONE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63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38</xdr:col>
      <xdr:colOff>9525</xdr:colOff>
      <xdr:row>9</xdr:row>
      <xdr:rowOff>9525</xdr:rowOff>
    </xdr:from>
    <xdr:to>
      <xdr:col>38</xdr:col>
      <xdr:colOff>152400</xdr:colOff>
      <xdr:row>10</xdr:row>
      <xdr:rowOff>0</xdr:rowOff>
    </xdr:to>
    <xdr:pic macro="[1]!KU_RATIO.SORT_CONTROL">
      <xdr:nvPicPr>
        <xdr:cNvPr id="102" name="SORT_BASE_TF_EE_ONE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63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38</xdr:col>
      <xdr:colOff>9525</xdr:colOff>
      <xdr:row>9</xdr:row>
      <xdr:rowOff>9525</xdr:rowOff>
    </xdr:from>
    <xdr:to>
      <xdr:col>38</xdr:col>
      <xdr:colOff>152400</xdr:colOff>
      <xdr:row>10</xdr:row>
      <xdr:rowOff>0</xdr:rowOff>
    </xdr:to>
    <xdr:pic macro="[1]!KU_RATIO.SORT_CONTROL">
      <xdr:nvPicPr>
        <xdr:cNvPr id="103" name="SORT_BASE_TF_EE_ONE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63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9525</xdr:colOff>
      <xdr:row>9</xdr:row>
      <xdr:rowOff>9525</xdr:rowOff>
    </xdr:from>
    <xdr:to>
      <xdr:col>39</xdr:col>
      <xdr:colOff>152400</xdr:colOff>
      <xdr:row>10</xdr:row>
      <xdr:rowOff>0</xdr:rowOff>
    </xdr:to>
    <xdr:pic macro="[1]!KU_RATIO.SORT_CONTROL">
      <xdr:nvPicPr>
        <xdr:cNvPr id="104" name="SORT_BASE_TF_EE_ZONE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073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9525</xdr:colOff>
      <xdr:row>9</xdr:row>
      <xdr:rowOff>9525</xdr:rowOff>
    </xdr:from>
    <xdr:to>
      <xdr:col>39</xdr:col>
      <xdr:colOff>152400</xdr:colOff>
      <xdr:row>10</xdr:row>
      <xdr:rowOff>0</xdr:rowOff>
    </xdr:to>
    <xdr:pic macro="[1]!KU_RATIO.SORT_CONTROL">
      <xdr:nvPicPr>
        <xdr:cNvPr id="105" name="SORT_BASE_TF_EE_ZONE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073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9525</xdr:colOff>
      <xdr:row>9</xdr:row>
      <xdr:rowOff>9525</xdr:rowOff>
    </xdr:from>
    <xdr:to>
      <xdr:col>39</xdr:col>
      <xdr:colOff>152400</xdr:colOff>
      <xdr:row>10</xdr:row>
      <xdr:rowOff>0</xdr:rowOff>
    </xdr:to>
    <xdr:pic macro="[1]!KU_RATIO.SORT_CONTROL">
      <xdr:nvPicPr>
        <xdr:cNvPr id="106" name="SORT_BASE_TF_EE_ZONE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073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40</xdr:col>
      <xdr:colOff>9525</xdr:colOff>
      <xdr:row>9</xdr:row>
      <xdr:rowOff>9525</xdr:rowOff>
    </xdr:from>
    <xdr:to>
      <xdr:col>40</xdr:col>
      <xdr:colOff>152400</xdr:colOff>
      <xdr:row>10</xdr:row>
      <xdr:rowOff>0</xdr:rowOff>
    </xdr:to>
    <xdr:pic macro="[1]!KU_RATIO.SORT_CONTROL">
      <xdr:nvPicPr>
        <xdr:cNvPr id="107" name="SORT_BASE_TF_GAS_NET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884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40</xdr:col>
      <xdr:colOff>9525</xdr:colOff>
      <xdr:row>9</xdr:row>
      <xdr:rowOff>9525</xdr:rowOff>
    </xdr:from>
    <xdr:to>
      <xdr:col>40</xdr:col>
      <xdr:colOff>152400</xdr:colOff>
      <xdr:row>10</xdr:row>
      <xdr:rowOff>0</xdr:rowOff>
    </xdr:to>
    <xdr:pic macro="[1]!KU_RATIO.SORT_CONTROL">
      <xdr:nvPicPr>
        <xdr:cNvPr id="108" name="SORT_BASE_TF_GAS_NET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884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40</xdr:col>
      <xdr:colOff>9525</xdr:colOff>
      <xdr:row>9</xdr:row>
      <xdr:rowOff>9525</xdr:rowOff>
    </xdr:from>
    <xdr:to>
      <xdr:col>40</xdr:col>
      <xdr:colOff>152400</xdr:colOff>
      <xdr:row>10</xdr:row>
      <xdr:rowOff>0</xdr:rowOff>
    </xdr:to>
    <xdr:pic macro="[1]!KU_RATIO.SORT_CONTROL">
      <xdr:nvPicPr>
        <xdr:cNvPr id="109" name="SORT_BASE_TF_GAS_NET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884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41</xdr:col>
      <xdr:colOff>9525</xdr:colOff>
      <xdr:row>9</xdr:row>
      <xdr:rowOff>9525</xdr:rowOff>
    </xdr:from>
    <xdr:to>
      <xdr:col>41</xdr:col>
      <xdr:colOff>152400</xdr:colOff>
      <xdr:row>10</xdr:row>
      <xdr:rowOff>0</xdr:rowOff>
    </xdr:to>
    <xdr:pic macro="[1]!KU_RATIO.SORT_CONTROL">
      <xdr:nvPicPr>
        <xdr:cNvPr id="110" name="SORT_BASE_TF_GAS_LIQ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694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41</xdr:col>
      <xdr:colOff>9525</xdr:colOff>
      <xdr:row>9</xdr:row>
      <xdr:rowOff>9525</xdr:rowOff>
    </xdr:from>
    <xdr:to>
      <xdr:col>41</xdr:col>
      <xdr:colOff>152400</xdr:colOff>
      <xdr:row>10</xdr:row>
      <xdr:rowOff>0</xdr:rowOff>
    </xdr:to>
    <xdr:pic macro="[1]!KU_RATIO.SORT_CONTROL">
      <xdr:nvPicPr>
        <xdr:cNvPr id="111" name="SORT_BASE_TF_GAS_LIQ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694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41</xdr:col>
      <xdr:colOff>9525</xdr:colOff>
      <xdr:row>9</xdr:row>
      <xdr:rowOff>9525</xdr:rowOff>
    </xdr:from>
    <xdr:to>
      <xdr:col>41</xdr:col>
      <xdr:colOff>152400</xdr:colOff>
      <xdr:row>10</xdr:row>
      <xdr:rowOff>0</xdr:rowOff>
    </xdr:to>
    <xdr:pic macro="[1]!KU_RATIO.SORT_CONTROL">
      <xdr:nvPicPr>
        <xdr:cNvPr id="112" name="SORT_BASE_TF_GAS_LIQ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694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9525</xdr:colOff>
      <xdr:row>9</xdr:row>
      <xdr:rowOff>9525</xdr:rowOff>
    </xdr:from>
    <xdr:to>
      <xdr:col>42</xdr:col>
      <xdr:colOff>152400</xdr:colOff>
      <xdr:row>10</xdr:row>
      <xdr:rowOff>0</xdr:rowOff>
    </xdr:to>
    <xdr:pic macro="[1]!KU_RATIO.SORT_CONTROL">
      <xdr:nvPicPr>
        <xdr:cNvPr id="113" name="SORT_BASE_TF_SF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504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9525</xdr:colOff>
      <xdr:row>9</xdr:row>
      <xdr:rowOff>9525</xdr:rowOff>
    </xdr:from>
    <xdr:to>
      <xdr:col>42</xdr:col>
      <xdr:colOff>152400</xdr:colOff>
      <xdr:row>10</xdr:row>
      <xdr:rowOff>0</xdr:rowOff>
    </xdr:to>
    <xdr:pic macro="[1]!KU_RATIO.SORT_CONTROL">
      <xdr:nvPicPr>
        <xdr:cNvPr id="114" name="SORT_BASE_TF_SF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504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9525</xdr:colOff>
      <xdr:row>9</xdr:row>
      <xdr:rowOff>9525</xdr:rowOff>
    </xdr:from>
    <xdr:to>
      <xdr:col>42</xdr:col>
      <xdr:colOff>152400</xdr:colOff>
      <xdr:row>10</xdr:row>
      <xdr:rowOff>0</xdr:rowOff>
    </xdr:to>
    <xdr:pic macro="[1]!KU_RATIO.SORT_CONTROL">
      <xdr:nvPicPr>
        <xdr:cNvPr id="115" name="SORT_BASE_TF_SF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504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51</xdr:col>
      <xdr:colOff>133350</xdr:colOff>
      <xdr:row>9</xdr:row>
      <xdr:rowOff>38100</xdr:rowOff>
    </xdr:from>
    <xdr:to>
      <xdr:col>51</xdr:col>
      <xdr:colOff>447675</xdr:colOff>
      <xdr:row>10</xdr:row>
      <xdr:rowOff>161925</xdr:rowOff>
    </xdr:to>
    <xdr:pic>
      <xdr:nvPicPr>
        <xdr:cNvPr id="116" name="PIC_REGU_TF_GAS_NET">
          <a:hlinkClick xmlns:r="http://schemas.openxmlformats.org/officeDocument/2006/relationships" r:id="rId1" tooltip="Газоснабжение. Сетевой газ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0" y="2095500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48</xdr:col>
      <xdr:colOff>133350</xdr:colOff>
      <xdr:row>9</xdr:row>
      <xdr:rowOff>28575</xdr:rowOff>
    </xdr:from>
    <xdr:to>
      <xdr:col>48</xdr:col>
      <xdr:colOff>457200</xdr:colOff>
      <xdr:row>10</xdr:row>
      <xdr:rowOff>152400</xdr:rowOff>
    </xdr:to>
    <xdr:pic>
      <xdr:nvPicPr>
        <xdr:cNvPr id="117" name="PIC_REGU_TF_HEATING">
          <a:hlinkClick xmlns:r="http://schemas.openxmlformats.org/officeDocument/2006/relationships" r:id="rId1" tooltip="Отопл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88925" y="2085975"/>
          <a:ext cx="3238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46</xdr:col>
      <xdr:colOff>133350</xdr:colOff>
      <xdr:row>9</xdr:row>
      <xdr:rowOff>38100</xdr:rowOff>
    </xdr:from>
    <xdr:to>
      <xdr:col>46</xdr:col>
      <xdr:colOff>447675</xdr:colOff>
      <xdr:row>10</xdr:row>
      <xdr:rowOff>161925</xdr:rowOff>
    </xdr:to>
    <xdr:pic>
      <xdr:nvPicPr>
        <xdr:cNvPr id="118" name="PIC_REGU_TF_VOTV">
          <a:hlinkClick xmlns:r="http://schemas.openxmlformats.org/officeDocument/2006/relationships" r:id="rId1" tooltip="Водоотвед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26875" y="2095500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47</xdr:col>
      <xdr:colOff>133350</xdr:colOff>
      <xdr:row>9</xdr:row>
      <xdr:rowOff>38100</xdr:rowOff>
    </xdr:from>
    <xdr:to>
      <xdr:col>47</xdr:col>
      <xdr:colOff>447675</xdr:colOff>
      <xdr:row>10</xdr:row>
      <xdr:rowOff>161925</xdr:rowOff>
    </xdr:to>
    <xdr:pic>
      <xdr:nvPicPr>
        <xdr:cNvPr id="119" name="PIC_REGU_TF_HOT_VSNA">
          <a:hlinkClick xmlns:r="http://schemas.openxmlformats.org/officeDocument/2006/relationships" r:id="rId1" tooltip="Горячее вод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07900" y="2095500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49</xdr:col>
      <xdr:colOff>133350</xdr:colOff>
      <xdr:row>9</xdr:row>
      <xdr:rowOff>38100</xdr:rowOff>
    </xdr:from>
    <xdr:to>
      <xdr:col>49</xdr:col>
      <xdr:colOff>438150</xdr:colOff>
      <xdr:row>10</xdr:row>
      <xdr:rowOff>161925</xdr:rowOff>
    </xdr:to>
    <xdr:pic>
      <xdr:nvPicPr>
        <xdr:cNvPr id="120" name="PIC_REGU_TF_EE_ONE">
          <a:hlinkClick xmlns:r="http://schemas.openxmlformats.org/officeDocument/2006/relationships" r:id="rId1" tooltip="Электроснабжение. По одноставочным тарифам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69950" y="2095500"/>
          <a:ext cx="3048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53</xdr:col>
      <xdr:colOff>123825</xdr:colOff>
      <xdr:row>9</xdr:row>
      <xdr:rowOff>38100</xdr:rowOff>
    </xdr:from>
    <xdr:to>
      <xdr:col>53</xdr:col>
      <xdr:colOff>438150</xdr:colOff>
      <xdr:row>10</xdr:row>
      <xdr:rowOff>161925</xdr:rowOff>
    </xdr:to>
    <xdr:pic>
      <xdr:nvPicPr>
        <xdr:cNvPr id="121" name="PIC_REGU_TF_SF">
          <a:hlinkClick xmlns:r="http://schemas.openxmlformats.org/officeDocument/2006/relationships" r:id="rId1" tooltip="Поставки твёрдого топлива при наличии печного отопления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84525" y="2095500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133350</xdr:colOff>
      <xdr:row>9</xdr:row>
      <xdr:rowOff>38100</xdr:rowOff>
    </xdr:from>
    <xdr:to>
      <xdr:col>45</xdr:col>
      <xdr:colOff>447675</xdr:colOff>
      <xdr:row>10</xdr:row>
      <xdr:rowOff>161925</xdr:rowOff>
    </xdr:to>
    <xdr:pic>
      <xdr:nvPicPr>
        <xdr:cNvPr id="122" name="PIC_REGU_TF_VSNA">
          <a:hlinkClick xmlns:r="http://schemas.openxmlformats.org/officeDocument/2006/relationships" r:id="rId1" tooltip="Вод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45850" y="2095500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142875</xdr:colOff>
      <xdr:row>9</xdr:row>
      <xdr:rowOff>38100</xdr:rowOff>
    </xdr:from>
    <xdr:to>
      <xdr:col>50</xdr:col>
      <xdr:colOff>457200</xdr:colOff>
      <xdr:row>10</xdr:row>
      <xdr:rowOff>161925</xdr:rowOff>
    </xdr:to>
    <xdr:pic>
      <xdr:nvPicPr>
        <xdr:cNvPr id="123" name="PIC_REGY_TF_EE_ZONE">
          <a:hlinkClick xmlns:r="http://schemas.openxmlformats.org/officeDocument/2006/relationships" r:id="rId1" tooltip="Электроснабжение. По зонным тарифам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0" y="2095500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152400</xdr:colOff>
      <xdr:row>9</xdr:row>
      <xdr:rowOff>47625</xdr:rowOff>
    </xdr:from>
    <xdr:to>
      <xdr:col>52</xdr:col>
      <xdr:colOff>457200</xdr:colOff>
      <xdr:row>10</xdr:row>
      <xdr:rowOff>171450</xdr:rowOff>
    </xdr:to>
    <xdr:pic>
      <xdr:nvPicPr>
        <xdr:cNvPr id="124" name="PIC_REGU_TF_GAS_LIQ">
          <a:hlinkClick xmlns:r="http://schemas.openxmlformats.org/officeDocument/2006/relationships" r:id="rId1" tooltip="Газоснабжение. Сжиженный газ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32075" y="2105025"/>
          <a:ext cx="3048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0</xdr:colOff>
      <xdr:row>9</xdr:row>
      <xdr:rowOff>19050</xdr:rowOff>
    </xdr:from>
    <xdr:to>
      <xdr:col>45</xdr:col>
      <xdr:colOff>142875</xdr:colOff>
      <xdr:row>10</xdr:row>
      <xdr:rowOff>0</xdr:rowOff>
    </xdr:to>
    <xdr:pic macro="[1]!KU_RATIO.SORT_CONTROL">
      <xdr:nvPicPr>
        <xdr:cNvPr id="125" name="SORT_REGU_TF_VSNA_ASC" descr="tick_circle_3887.png" hidden="1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0</xdr:colOff>
      <xdr:row>9</xdr:row>
      <xdr:rowOff>19050</xdr:rowOff>
    </xdr:from>
    <xdr:to>
      <xdr:col>45</xdr:col>
      <xdr:colOff>142875</xdr:colOff>
      <xdr:row>10</xdr:row>
      <xdr:rowOff>0</xdr:rowOff>
    </xdr:to>
    <xdr:pic macro="[1]!KU_RATIO.SORT_CONTROL">
      <xdr:nvPicPr>
        <xdr:cNvPr id="126" name="SORT_REGU_TF_VSNA_DESC" descr="tick_circle_3887.png" hidden="1"/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0</xdr:colOff>
      <xdr:row>9</xdr:row>
      <xdr:rowOff>19050</xdr:rowOff>
    </xdr:from>
    <xdr:to>
      <xdr:col>45</xdr:col>
      <xdr:colOff>142875</xdr:colOff>
      <xdr:row>10</xdr:row>
      <xdr:rowOff>0</xdr:rowOff>
    </xdr:to>
    <xdr:pic macro="[1]!KU_RATIO.SORT_CONTROL">
      <xdr:nvPicPr>
        <xdr:cNvPr id="127" name="SORT_REGU_TF_VSNA_UNDEF" descr="tick_circle_3887.png"/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46</xdr:col>
      <xdr:colOff>19050</xdr:colOff>
      <xdr:row>9</xdr:row>
      <xdr:rowOff>19050</xdr:rowOff>
    </xdr:from>
    <xdr:to>
      <xdr:col>46</xdr:col>
      <xdr:colOff>161925</xdr:colOff>
      <xdr:row>10</xdr:row>
      <xdr:rowOff>0</xdr:rowOff>
    </xdr:to>
    <xdr:pic macro="[1]!KU_RATIO.SORT_CONTROL">
      <xdr:nvPicPr>
        <xdr:cNvPr id="128" name="SORT_REGU_TF_VOTV_ASC" descr="tick_circle_3887.png" hidden="1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1257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46</xdr:col>
      <xdr:colOff>19050</xdr:colOff>
      <xdr:row>9</xdr:row>
      <xdr:rowOff>19050</xdr:rowOff>
    </xdr:from>
    <xdr:to>
      <xdr:col>46</xdr:col>
      <xdr:colOff>161925</xdr:colOff>
      <xdr:row>10</xdr:row>
      <xdr:rowOff>0</xdr:rowOff>
    </xdr:to>
    <xdr:pic macro="[1]!KU_RATIO.SORT_CONTROL">
      <xdr:nvPicPr>
        <xdr:cNvPr id="129" name="SORT_REGU_TF_VOTV_DESC" descr="tick_circle_3887.png" hidden="1"/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1257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46</xdr:col>
      <xdr:colOff>19050</xdr:colOff>
      <xdr:row>9</xdr:row>
      <xdr:rowOff>19050</xdr:rowOff>
    </xdr:from>
    <xdr:to>
      <xdr:col>46</xdr:col>
      <xdr:colOff>161925</xdr:colOff>
      <xdr:row>10</xdr:row>
      <xdr:rowOff>0</xdr:rowOff>
    </xdr:to>
    <xdr:pic macro="[1]!KU_RATIO.SORT_CONTROL">
      <xdr:nvPicPr>
        <xdr:cNvPr id="130" name="SORT_REGU_TF_VOTV_UNDEF" descr="tick_circle_3887.png"/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1257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47</xdr:col>
      <xdr:colOff>19050</xdr:colOff>
      <xdr:row>9</xdr:row>
      <xdr:rowOff>19050</xdr:rowOff>
    </xdr:from>
    <xdr:to>
      <xdr:col>47</xdr:col>
      <xdr:colOff>161925</xdr:colOff>
      <xdr:row>10</xdr:row>
      <xdr:rowOff>0</xdr:rowOff>
    </xdr:to>
    <xdr:pic macro="[1]!KU_RATIO.SORT_CONTROL">
      <xdr:nvPicPr>
        <xdr:cNvPr id="131" name="SORT_REGU_TF_HOT_VSNA_ASC" descr="tick_circle_3887.png" hidden="1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9360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47</xdr:col>
      <xdr:colOff>19050</xdr:colOff>
      <xdr:row>9</xdr:row>
      <xdr:rowOff>19050</xdr:rowOff>
    </xdr:from>
    <xdr:to>
      <xdr:col>47</xdr:col>
      <xdr:colOff>161925</xdr:colOff>
      <xdr:row>10</xdr:row>
      <xdr:rowOff>0</xdr:rowOff>
    </xdr:to>
    <xdr:pic macro="[1]!KU_RATIO.SORT_CONTROL">
      <xdr:nvPicPr>
        <xdr:cNvPr id="132" name="SORT_REGU_TF_HOT_VSNA_DESC" descr="tick_circle_3887.png" hidden="1"/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9360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47</xdr:col>
      <xdr:colOff>19050</xdr:colOff>
      <xdr:row>9</xdr:row>
      <xdr:rowOff>19050</xdr:rowOff>
    </xdr:from>
    <xdr:to>
      <xdr:col>47</xdr:col>
      <xdr:colOff>161925</xdr:colOff>
      <xdr:row>10</xdr:row>
      <xdr:rowOff>0</xdr:rowOff>
    </xdr:to>
    <xdr:pic macro="[1]!KU_RATIO.SORT_CONTROL">
      <xdr:nvPicPr>
        <xdr:cNvPr id="133" name="SORT_REGU_TF_HOT_VSNA_UNDEF" descr="tick_circle_3887.png"/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9360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48</xdr:col>
      <xdr:colOff>19050</xdr:colOff>
      <xdr:row>9</xdr:row>
      <xdr:rowOff>19050</xdr:rowOff>
    </xdr:from>
    <xdr:to>
      <xdr:col>48</xdr:col>
      <xdr:colOff>161925</xdr:colOff>
      <xdr:row>10</xdr:row>
      <xdr:rowOff>0</xdr:rowOff>
    </xdr:to>
    <xdr:pic macro="[1]!KU_RATIO.SORT_CONTROL">
      <xdr:nvPicPr>
        <xdr:cNvPr id="134" name="SORT_REGU_TF_HEATING_ASC" descr="tick_circle_3887.png" hidden="1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7462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48</xdr:col>
      <xdr:colOff>19050</xdr:colOff>
      <xdr:row>9</xdr:row>
      <xdr:rowOff>19050</xdr:rowOff>
    </xdr:from>
    <xdr:to>
      <xdr:col>48</xdr:col>
      <xdr:colOff>161925</xdr:colOff>
      <xdr:row>10</xdr:row>
      <xdr:rowOff>0</xdr:rowOff>
    </xdr:to>
    <xdr:pic macro="[1]!KU_RATIO.SORT_CONTROL">
      <xdr:nvPicPr>
        <xdr:cNvPr id="135" name="SORT_REGU_TF_HEATING_DESC" descr="tick_circle_3887.png" hidden="1"/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7462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48</xdr:col>
      <xdr:colOff>19050</xdr:colOff>
      <xdr:row>9</xdr:row>
      <xdr:rowOff>19050</xdr:rowOff>
    </xdr:from>
    <xdr:to>
      <xdr:col>48</xdr:col>
      <xdr:colOff>161925</xdr:colOff>
      <xdr:row>10</xdr:row>
      <xdr:rowOff>0</xdr:rowOff>
    </xdr:to>
    <xdr:pic macro="[1]!KU_RATIO.SORT_CONTROL">
      <xdr:nvPicPr>
        <xdr:cNvPr id="136" name="SORT_REGU_TF_HEATING_UNDEF" descr="tick_circle_3887.png"/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7462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49</xdr:col>
      <xdr:colOff>19050</xdr:colOff>
      <xdr:row>9</xdr:row>
      <xdr:rowOff>19050</xdr:rowOff>
    </xdr:from>
    <xdr:to>
      <xdr:col>49</xdr:col>
      <xdr:colOff>161925</xdr:colOff>
      <xdr:row>10</xdr:row>
      <xdr:rowOff>0</xdr:rowOff>
    </xdr:to>
    <xdr:pic macro="[1]!KU_RATIO.SORT_CONTROL">
      <xdr:nvPicPr>
        <xdr:cNvPr id="137" name="SORT_REGU_TF_EE_ONE_ASC" descr="tick_circle_3887.png" hidden="1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49</xdr:col>
      <xdr:colOff>19050</xdr:colOff>
      <xdr:row>9</xdr:row>
      <xdr:rowOff>19050</xdr:rowOff>
    </xdr:from>
    <xdr:to>
      <xdr:col>49</xdr:col>
      <xdr:colOff>161925</xdr:colOff>
      <xdr:row>10</xdr:row>
      <xdr:rowOff>0</xdr:rowOff>
    </xdr:to>
    <xdr:pic macro="[1]!KU_RATIO.SORT_CONTROL">
      <xdr:nvPicPr>
        <xdr:cNvPr id="138" name="SORT_REGU_TF_EE_ONE_DESC" descr="tick_circle_3887.png" hidden="1"/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49</xdr:col>
      <xdr:colOff>19050</xdr:colOff>
      <xdr:row>9</xdr:row>
      <xdr:rowOff>19050</xdr:rowOff>
    </xdr:from>
    <xdr:to>
      <xdr:col>49</xdr:col>
      <xdr:colOff>161925</xdr:colOff>
      <xdr:row>10</xdr:row>
      <xdr:rowOff>0</xdr:rowOff>
    </xdr:to>
    <xdr:pic macro="[1]!KU_RATIO.SORT_CONTROL">
      <xdr:nvPicPr>
        <xdr:cNvPr id="139" name="SORT_REGU_TF_EE_ONE_UNDEF" descr="tick_circle_3887.png"/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19050</xdr:colOff>
      <xdr:row>9</xdr:row>
      <xdr:rowOff>19050</xdr:rowOff>
    </xdr:from>
    <xdr:to>
      <xdr:col>50</xdr:col>
      <xdr:colOff>161925</xdr:colOff>
      <xdr:row>10</xdr:row>
      <xdr:rowOff>0</xdr:rowOff>
    </xdr:to>
    <xdr:pic macro="[1]!KU_RATIO.SORT_CONTROL">
      <xdr:nvPicPr>
        <xdr:cNvPr id="140" name="SORT_REGU_TF_EE_ZONE_ASC" descr="tick_circle_3887.png" hidden="1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3667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19050</xdr:colOff>
      <xdr:row>9</xdr:row>
      <xdr:rowOff>19050</xdr:rowOff>
    </xdr:from>
    <xdr:to>
      <xdr:col>50</xdr:col>
      <xdr:colOff>161925</xdr:colOff>
      <xdr:row>10</xdr:row>
      <xdr:rowOff>0</xdr:rowOff>
    </xdr:to>
    <xdr:pic macro="[1]!KU_RATIO.SORT_CONTROL">
      <xdr:nvPicPr>
        <xdr:cNvPr id="141" name="SORT_REGU_TF_EE_ZONE_DESC" descr="tick_circle_3887.png" hidden="1"/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3667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19050</xdr:colOff>
      <xdr:row>9</xdr:row>
      <xdr:rowOff>19050</xdr:rowOff>
    </xdr:from>
    <xdr:to>
      <xdr:col>50</xdr:col>
      <xdr:colOff>161925</xdr:colOff>
      <xdr:row>10</xdr:row>
      <xdr:rowOff>0</xdr:rowOff>
    </xdr:to>
    <xdr:pic macro="[1]!KU_RATIO.SORT_CONTROL">
      <xdr:nvPicPr>
        <xdr:cNvPr id="142" name="SORT_REGU_TF_EE_ZONE_UNDEF" descr="tick_circle_3887.png"/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3667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51</xdr:col>
      <xdr:colOff>19050</xdr:colOff>
      <xdr:row>9</xdr:row>
      <xdr:rowOff>19050</xdr:rowOff>
    </xdr:from>
    <xdr:to>
      <xdr:col>51</xdr:col>
      <xdr:colOff>161925</xdr:colOff>
      <xdr:row>10</xdr:row>
      <xdr:rowOff>0</xdr:rowOff>
    </xdr:to>
    <xdr:pic macro="[1]!KU_RATIO.SORT_CONTROL">
      <xdr:nvPicPr>
        <xdr:cNvPr id="143" name="SORT_REGU_TF_GAS_NET_ASC" descr="tick_circle_3887.png" hidden="1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1770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51</xdr:col>
      <xdr:colOff>19050</xdr:colOff>
      <xdr:row>9</xdr:row>
      <xdr:rowOff>19050</xdr:rowOff>
    </xdr:from>
    <xdr:to>
      <xdr:col>51</xdr:col>
      <xdr:colOff>161925</xdr:colOff>
      <xdr:row>10</xdr:row>
      <xdr:rowOff>0</xdr:rowOff>
    </xdr:to>
    <xdr:pic macro="[1]!KU_RATIO.SORT_CONTROL">
      <xdr:nvPicPr>
        <xdr:cNvPr id="144" name="SORT_REGU_TF_GAS_NET_DESC" descr="tick_circle_3887.png" hidden="1"/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1770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51</xdr:col>
      <xdr:colOff>19050</xdr:colOff>
      <xdr:row>9</xdr:row>
      <xdr:rowOff>19050</xdr:rowOff>
    </xdr:from>
    <xdr:to>
      <xdr:col>51</xdr:col>
      <xdr:colOff>161925</xdr:colOff>
      <xdr:row>10</xdr:row>
      <xdr:rowOff>0</xdr:rowOff>
    </xdr:to>
    <xdr:pic macro="[1]!KU_RATIO.SORT_CONTROL">
      <xdr:nvPicPr>
        <xdr:cNvPr id="145" name="SORT_REGU_TF_GAS_NET_UNDEF" descr="tick_circle_3887.png"/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1770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19050</xdr:colOff>
      <xdr:row>9</xdr:row>
      <xdr:rowOff>19050</xdr:rowOff>
    </xdr:from>
    <xdr:to>
      <xdr:col>52</xdr:col>
      <xdr:colOff>161925</xdr:colOff>
      <xdr:row>10</xdr:row>
      <xdr:rowOff>0</xdr:rowOff>
    </xdr:to>
    <xdr:pic macro="[1]!KU_RATIO.SORT_CONTROL">
      <xdr:nvPicPr>
        <xdr:cNvPr id="146" name="SORT_REGU_TF_GAS_LIQ_ASC" descr="tick_circle_3887.png" hidden="1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9872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19050</xdr:colOff>
      <xdr:row>9</xdr:row>
      <xdr:rowOff>19050</xdr:rowOff>
    </xdr:from>
    <xdr:to>
      <xdr:col>52</xdr:col>
      <xdr:colOff>161925</xdr:colOff>
      <xdr:row>10</xdr:row>
      <xdr:rowOff>0</xdr:rowOff>
    </xdr:to>
    <xdr:pic macro="[1]!KU_RATIO.SORT_CONTROL">
      <xdr:nvPicPr>
        <xdr:cNvPr id="147" name="SORT_REGU_TF_GAS_LIQ_DESC" descr="tick_circle_3887.png" hidden="1"/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9872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19050</xdr:colOff>
      <xdr:row>9</xdr:row>
      <xdr:rowOff>19050</xdr:rowOff>
    </xdr:from>
    <xdr:to>
      <xdr:col>52</xdr:col>
      <xdr:colOff>161925</xdr:colOff>
      <xdr:row>10</xdr:row>
      <xdr:rowOff>0</xdr:rowOff>
    </xdr:to>
    <xdr:pic macro="[1]!KU_RATIO.SORT_CONTROL">
      <xdr:nvPicPr>
        <xdr:cNvPr id="148" name="SORT_REGU_TF_GAS_LIQ_UNDEF" descr="tick_circle_3887.png"/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9872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53</xdr:col>
      <xdr:colOff>19050</xdr:colOff>
      <xdr:row>9</xdr:row>
      <xdr:rowOff>19050</xdr:rowOff>
    </xdr:from>
    <xdr:to>
      <xdr:col>53</xdr:col>
      <xdr:colOff>161925</xdr:colOff>
      <xdr:row>10</xdr:row>
      <xdr:rowOff>0</xdr:rowOff>
    </xdr:to>
    <xdr:pic macro="[1]!KU_RATIO.SORT_CONTROL">
      <xdr:nvPicPr>
        <xdr:cNvPr id="149" name="SORT_REGU_TF_SF_ASC" descr="tick_circle_3887.png" hidden="1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53</xdr:col>
      <xdr:colOff>19050</xdr:colOff>
      <xdr:row>9</xdr:row>
      <xdr:rowOff>19050</xdr:rowOff>
    </xdr:from>
    <xdr:to>
      <xdr:col>53</xdr:col>
      <xdr:colOff>161925</xdr:colOff>
      <xdr:row>10</xdr:row>
      <xdr:rowOff>0</xdr:rowOff>
    </xdr:to>
    <xdr:pic macro="[1]!KU_RATIO.SORT_CONTROL">
      <xdr:nvPicPr>
        <xdr:cNvPr id="150" name="SORT_REGU_TF_SF_DESC" descr="tick_circle_3887.png" hidden="1"/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53</xdr:col>
      <xdr:colOff>19050</xdr:colOff>
      <xdr:row>9</xdr:row>
      <xdr:rowOff>19050</xdr:rowOff>
    </xdr:from>
    <xdr:to>
      <xdr:col>53</xdr:col>
      <xdr:colOff>161925</xdr:colOff>
      <xdr:row>10</xdr:row>
      <xdr:rowOff>0</xdr:rowOff>
    </xdr:to>
    <xdr:pic macro="[1]!KU_RATIO.SORT_CONTROL">
      <xdr:nvPicPr>
        <xdr:cNvPr id="151" name="SORT_REGU_TF_SF_UNDEF" descr="tick_circle_3887.png"/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0</xdr:row>
      <xdr:rowOff>0</xdr:rowOff>
    </xdr:from>
    <xdr:to>
      <xdr:col>2</xdr:col>
      <xdr:colOff>295275</xdr:colOff>
      <xdr:row>1</xdr:row>
      <xdr:rowOff>0</xdr:rowOff>
    </xdr:to>
    <xdr:pic macro="[1]!TechSheet.FREEZE_PANES">
      <xdr:nvPicPr>
        <xdr:cNvPr id="15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19050</xdr:colOff>
      <xdr:row>7</xdr:row>
      <xdr:rowOff>19050</xdr:rowOff>
    </xdr:from>
    <xdr:to>
      <xdr:col>10</xdr:col>
      <xdr:colOff>161925</xdr:colOff>
      <xdr:row>8</xdr:row>
      <xdr:rowOff>0</xdr:rowOff>
    </xdr:to>
    <xdr:pic macro="[1]!KU_RATIO.SORT_CONTROL">
      <xdr:nvPicPr>
        <xdr:cNvPr id="153" name="SORT_MAX_PAYMENT_ASC" descr="tick_circle_3887.png" hidden="1"/>
        <xdr:cNvPicPr>
          <a:picLocks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16192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19050</xdr:colOff>
      <xdr:row>7</xdr:row>
      <xdr:rowOff>19050</xdr:rowOff>
    </xdr:from>
    <xdr:to>
      <xdr:col>10</xdr:col>
      <xdr:colOff>161925</xdr:colOff>
      <xdr:row>8</xdr:row>
      <xdr:rowOff>0</xdr:rowOff>
    </xdr:to>
    <xdr:pic macro="[1]!KU_RATIO.SORT_CONTROL">
      <xdr:nvPicPr>
        <xdr:cNvPr id="154" name="SORT_MAX_PAYMENT_DESC" descr="tick_circle_3887.png" hidden="1"/>
        <xdr:cNvPicPr>
          <a:picLocks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16192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19050</xdr:colOff>
      <xdr:row>7</xdr:row>
      <xdr:rowOff>19050</xdr:rowOff>
    </xdr:from>
    <xdr:to>
      <xdr:col>10</xdr:col>
      <xdr:colOff>161925</xdr:colOff>
      <xdr:row>8</xdr:row>
      <xdr:rowOff>0</xdr:rowOff>
    </xdr:to>
    <xdr:pic macro="[1]!KU_RATIO.SORT_CONTROL">
      <xdr:nvPicPr>
        <xdr:cNvPr id="155" name="SORT_MAX_PAYMENT_UNDEF" descr="tick_circle_3887.png"/>
        <xdr:cNvPicPr>
          <a:picLocks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16192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133350</xdr:colOff>
      <xdr:row>9</xdr:row>
      <xdr:rowOff>57150</xdr:rowOff>
    </xdr:from>
    <xdr:to>
      <xdr:col>21</xdr:col>
      <xdr:colOff>457200</xdr:colOff>
      <xdr:row>10</xdr:row>
      <xdr:rowOff>180975</xdr:rowOff>
    </xdr:to>
    <xdr:pic>
      <xdr:nvPicPr>
        <xdr:cNvPr id="156" name="PIC_UTBO_MAX">
          <a:hlinkClick xmlns:r="http://schemas.openxmlformats.org/officeDocument/2006/relationships" r:id="rId1" tooltip="Обращение с твёрдыми коммунальными отходами"/>
        </xdr:cNvPr>
        <xdr:cNvPicPr>
          <a:picLocks noChangeArrowheads="1"/>
        </xdr:cNvPicPr>
      </xdr:nvPicPr>
      <xdr:blipFill>
        <a:blip xmlns:r="http://schemas.openxmlformats.org/officeDocument/2006/relationships" r:embed="rId37" cstate="print">
          <a:lum bright="3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44300" y="2114550"/>
          <a:ext cx="3238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54</xdr:col>
      <xdr:colOff>19050</xdr:colOff>
      <xdr:row>9</xdr:row>
      <xdr:rowOff>19050</xdr:rowOff>
    </xdr:from>
    <xdr:to>
      <xdr:col>54</xdr:col>
      <xdr:colOff>161925</xdr:colOff>
      <xdr:row>10</xdr:row>
      <xdr:rowOff>0</xdr:rowOff>
    </xdr:to>
    <xdr:pic macro="[1]!KU_RATIO.SORT_CONTROL">
      <xdr:nvPicPr>
        <xdr:cNvPr id="157" name="SORT_REGU_TF_UTBO_ASC" descr="tick_circle_3887.png" hidden="1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6077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54</xdr:col>
      <xdr:colOff>19050</xdr:colOff>
      <xdr:row>9</xdr:row>
      <xdr:rowOff>19050</xdr:rowOff>
    </xdr:from>
    <xdr:to>
      <xdr:col>54</xdr:col>
      <xdr:colOff>161925</xdr:colOff>
      <xdr:row>10</xdr:row>
      <xdr:rowOff>0</xdr:rowOff>
    </xdr:to>
    <xdr:pic macro="[1]!KU_RATIO.SORT_CONTROL">
      <xdr:nvPicPr>
        <xdr:cNvPr id="158" name="SORT_REGU_TF_UTBO_DESC" descr="tick_circle_3887.png" hidden="1"/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6077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54</xdr:col>
      <xdr:colOff>19050</xdr:colOff>
      <xdr:row>9</xdr:row>
      <xdr:rowOff>19050</xdr:rowOff>
    </xdr:from>
    <xdr:to>
      <xdr:col>54</xdr:col>
      <xdr:colOff>161925</xdr:colOff>
      <xdr:row>10</xdr:row>
      <xdr:rowOff>0</xdr:rowOff>
    </xdr:to>
    <xdr:pic macro="[1]!KU_RATIO.SORT_CONTROL">
      <xdr:nvPicPr>
        <xdr:cNvPr id="159" name="SORT_REGU_TF_UTBO_UNDEF" descr="tick_circle_3887.png"/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6077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43</xdr:col>
      <xdr:colOff>9525</xdr:colOff>
      <xdr:row>9</xdr:row>
      <xdr:rowOff>9525</xdr:rowOff>
    </xdr:from>
    <xdr:to>
      <xdr:col>43</xdr:col>
      <xdr:colOff>152400</xdr:colOff>
      <xdr:row>10</xdr:row>
      <xdr:rowOff>0</xdr:rowOff>
    </xdr:to>
    <xdr:pic macro="[1]!KU_RATIO.SORT_CONTROL">
      <xdr:nvPicPr>
        <xdr:cNvPr id="160" name="SORT_BASE_TF_UTBO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314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43</xdr:col>
      <xdr:colOff>9525</xdr:colOff>
      <xdr:row>9</xdr:row>
      <xdr:rowOff>9525</xdr:rowOff>
    </xdr:from>
    <xdr:to>
      <xdr:col>43</xdr:col>
      <xdr:colOff>152400</xdr:colOff>
      <xdr:row>10</xdr:row>
      <xdr:rowOff>0</xdr:rowOff>
    </xdr:to>
    <xdr:pic macro="[1]!KU_RATIO.SORT_CONTROL">
      <xdr:nvPicPr>
        <xdr:cNvPr id="161" name="SORT_BASE_TF_UTBO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314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43</xdr:col>
      <xdr:colOff>9525</xdr:colOff>
      <xdr:row>9</xdr:row>
      <xdr:rowOff>9525</xdr:rowOff>
    </xdr:from>
    <xdr:to>
      <xdr:col>43</xdr:col>
      <xdr:colOff>152400</xdr:colOff>
      <xdr:row>10</xdr:row>
      <xdr:rowOff>0</xdr:rowOff>
    </xdr:to>
    <xdr:pic macro="[1]!KU_RATIO.SORT_CONTROL">
      <xdr:nvPicPr>
        <xdr:cNvPr id="162" name="SORT_BASE_TF_UTBO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314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9525</xdr:colOff>
      <xdr:row>9</xdr:row>
      <xdr:rowOff>9525</xdr:rowOff>
    </xdr:from>
    <xdr:to>
      <xdr:col>32</xdr:col>
      <xdr:colOff>152400</xdr:colOff>
      <xdr:row>10</xdr:row>
      <xdr:rowOff>0</xdr:rowOff>
    </xdr:to>
    <xdr:pic macro="[1]!KU_RATIO.SORT_CONTROL">
      <xdr:nvPicPr>
        <xdr:cNvPr id="163" name="SORT_AVG_UTBO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117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9525</xdr:colOff>
      <xdr:row>9</xdr:row>
      <xdr:rowOff>9525</xdr:rowOff>
    </xdr:from>
    <xdr:to>
      <xdr:col>32</xdr:col>
      <xdr:colOff>152400</xdr:colOff>
      <xdr:row>10</xdr:row>
      <xdr:rowOff>0</xdr:rowOff>
    </xdr:to>
    <xdr:pic macro="[1]!KU_RATIO.SORT_CONTROL">
      <xdr:nvPicPr>
        <xdr:cNvPr id="164" name="SORT_AVG_UTBO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117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9525</xdr:colOff>
      <xdr:row>9</xdr:row>
      <xdr:rowOff>9525</xdr:rowOff>
    </xdr:from>
    <xdr:to>
      <xdr:col>32</xdr:col>
      <xdr:colOff>152400</xdr:colOff>
      <xdr:row>10</xdr:row>
      <xdr:rowOff>0</xdr:rowOff>
    </xdr:to>
    <xdr:pic macro="[1]!KU_RATIO.SORT_CONTROL">
      <xdr:nvPicPr>
        <xdr:cNvPr id="165" name="SORT_AVG_UTBO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117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9525</xdr:colOff>
      <xdr:row>9</xdr:row>
      <xdr:rowOff>9525</xdr:rowOff>
    </xdr:from>
    <xdr:to>
      <xdr:col>21</xdr:col>
      <xdr:colOff>152400</xdr:colOff>
      <xdr:row>10</xdr:row>
      <xdr:rowOff>0</xdr:rowOff>
    </xdr:to>
    <xdr:pic macro="[1]!KU_RATIO.SORT_CONTROL">
      <xdr:nvPicPr>
        <xdr:cNvPr id="166" name="SORT_MAX_UTBO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04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9525</xdr:colOff>
      <xdr:row>9</xdr:row>
      <xdr:rowOff>9525</xdr:rowOff>
    </xdr:from>
    <xdr:to>
      <xdr:col>21</xdr:col>
      <xdr:colOff>152400</xdr:colOff>
      <xdr:row>10</xdr:row>
      <xdr:rowOff>0</xdr:rowOff>
    </xdr:to>
    <xdr:pic macro="[1]!KU_RATIO.SORT_CONTROL">
      <xdr:nvPicPr>
        <xdr:cNvPr id="167" name="SORT_MAX_UTBO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04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9525</xdr:colOff>
      <xdr:row>9</xdr:row>
      <xdr:rowOff>9525</xdr:rowOff>
    </xdr:from>
    <xdr:to>
      <xdr:col>21</xdr:col>
      <xdr:colOff>152400</xdr:colOff>
      <xdr:row>10</xdr:row>
      <xdr:rowOff>0</xdr:rowOff>
    </xdr:to>
    <xdr:pic macro="[1]!KU_RATIO.SORT_CONTROL">
      <xdr:nvPicPr>
        <xdr:cNvPr id="168" name="SORT_MAX_UTBO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04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133350</xdr:colOff>
      <xdr:row>9</xdr:row>
      <xdr:rowOff>57150</xdr:rowOff>
    </xdr:from>
    <xdr:to>
      <xdr:col>32</xdr:col>
      <xdr:colOff>457200</xdr:colOff>
      <xdr:row>10</xdr:row>
      <xdr:rowOff>180975</xdr:rowOff>
    </xdr:to>
    <xdr:pic>
      <xdr:nvPicPr>
        <xdr:cNvPr id="169" name="PIC_UTBO_AVG">
          <a:hlinkClick xmlns:r="http://schemas.openxmlformats.org/officeDocument/2006/relationships" r:id="rId1" tooltip="Обращение с твёрдыми коммунальными отходами"/>
        </xdr:cNvPr>
        <xdr:cNvPicPr>
          <a:picLocks noChangeArrowheads="1"/>
        </xdr:cNvPicPr>
      </xdr:nvPicPr>
      <xdr:blipFill>
        <a:blip xmlns:r="http://schemas.openxmlformats.org/officeDocument/2006/relationships" r:embed="rId37" cstate="print">
          <a:lum bright="3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35525" y="2114550"/>
          <a:ext cx="3238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43</xdr:col>
      <xdr:colOff>133350</xdr:colOff>
      <xdr:row>9</xdr:row>
      <xdr:rowOff>57150</xdr:rowOff>
    </xdr:from>
    <xdr:to>
      <xdr:col>43</xdr:col>
      <xdr:colOff>457200</xdr:colOff>
      <xdr:row>10</xdr:row>
      <xdr:rowOff>180975</xdr:rowOff>
    </xdr:to>
    <xdr:pic>
      <xdr:nvPicPr>
        <xdr:cNvPr id="170" name="PIC_BASE_TF_AVG">
          <a:hlinkClick xmlns:r="http://schemas.openxmlformats.org/officeDocument/2006/relationships" r:id="rId1" tooltip="Обращение с твёрдыми коммунальными отходами"/>
        </xdr:cNvPr>
        <xdr:cNvPicPr>
          <a:picLocks noChangeArrowheads="1"/>
        </xdr:cNvPicPr>
      </xdr:nvPicPr>
      <xdr:blipFill>
        <a:blip xmlns:r="http://schemas.openxmlformats.org/officeDocument/2006/relationships" r:embed="rId37" cstate="print">
          <a:lum bright="3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55300" y="2114550"/>
          <a:ext cx="3238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54</xdr:col>
      <xdr:colOff>123825</xdr:colOff>
      <xdr:row>9</xdr:row>
      <xdr:rowOff>57150</xdr:rowOff>
    </xdr:from>
    <xdr:to>
      <xdr:col>54</xdr:col>
      <xdr:colOff>447675</xdr:colOff>
      <xdr:row>10</xdr:row>
      <xdr:rowOff>180975</xdr:rowOff>
    </xdr:to>
    <xdr:pic>
      <xdr:nvPicPr>
        <xdr:cNvPr id="171" name="PIC_REGU_TF_AVG">
          <a:hlinkClick xmlns:r="http://schemas.openxmlformats.org/officeDocument/2006/relationships" r:id="rId1" tooltip="Обращение с твёрдыми коммунальными отходами"/>
        </xdr:cNvPr>
        <xdr:cNvPicPr>
          <a:picLocks noChangeArrowheads="1"/>
        </xdr:cNvPicPr>
      </xdr:nvPicPr>
      <xdr:blipFill>
        <a:blip xmlns:r="http://schemas.openxmlformats.org/officeDocument/2006/relationships" r:embed="rId37" cstate="print">
          <a:lum bright="3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65550" y="2114550"/>
          <a:ext cx="3238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03.Org_buh\&#1057;&#1072;&#1083;&#1090;&#1099;&#1082;&#1086;&#1074;&#1072;%20&#1040;&#1085;&#1072;&#1089;&#1090;&#1072;&#1089;&#1080;&#1103;%20&#1057;&#1077;&#1088;&#1075;&#1077;&#1077;&#1074;&#1085;&#1072;\&#1086;&#1090;%20&#1052;&#1091;&#1088;&#1072;&#1074;&#1100;&#1077;&#1074;&#1086;&#1081;\&#1052;&#1086;&#1085;&#1080;&#1090;&#1086;&#1088;&#1080;&#1085;&#1075;%20&#1089;&#1086;&#1073;&#1083;&#1102;&#1076;&#1077;&#1085;&#1080;&#1103;%20&#1087;&#1088;&#1077;&#1076;&#1077;&#1083;&#1100;&#1085;&#1099;&#1093;%20&#1080;&#1085;&#1076;&#1077;&#1082;&#1089;&#1086;&#1074;%20&#1080;&#1079;&#1084;&#1077;&#1085;&#1077;&#1085;&#1080;&#1103;%20&#1074;&#1085;&#1086;&#1089;&#1080;&#1084;&#1086;&#1081;%20&#1087;&#1083;&#1072;&#1090;&#1099;%20&#1075;&#1088;&#1072;&#1078;&#1076;&#1072;&#1085;%20&#1085;&#1072;%20&#1050;&#1059;\2016%20&#1075;&#1086;&#1076;\&#1057;&#1075;&#1077;&#1085;&#1077;&#1088;&#1080;&#1088;&#1086;&#1074;&#1072;&#1085;&#1085;&#1099;&#1081;%20&#1071;&#1053;&#1042;&#1040;&#1056;&#106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ы"/>
      <sheetName val="Индексы роста"/>
      <sheetName val="Выручка"/>
      <sheetName val="Просмотр данных"/>
      <sheetName val="modCharts"/>
      <sheetName val="Д1"/>
      <sheetName val="Д2"/>
      <sheetName val="Д3"/>
      <sheetName val="BY_REGION"/>
      <sheetName val="BY_MR"/>
      <sheetName val="BY_MO"/>
      <sheetName val="Субсидии"/>
      <sheetName val="Результаты"/>
      <sheetName val="Найденные номера отчётов"/>
      <sheetName val="REESTR_MO"/>
      <sheetName val="modKU_RATIO"/>
      <sheetName val="modNVV_RATIO"/>
      <sheetName val="modGetGeoBase"/>
      <sheetName val="modUpdateSheet"/>
      <sheetName val="modUpdate"/>
      <sheetName val="modGeneratorUpdate"/>
      <sheetName val="TECHSHEET"/>
      <sheetName val="modfrmGenerateIsInProgress"/>
      <sheetName val="modDownloadTemplate"/>
      <sheetName val="SUBS_JKU"/>
      <sheetName val="SUBS_IDX"/>
      <sheetName val="modTransformSheet"/>
      <sheetName val="TransformActions"/>
      <sheetName val="modCommandButton"/>
      <sheetName val="modReadKURatioSheet"/>
      <sheetName val="modReadNVVRatioSheet"/>
      <sheetName val="Сгенерированный ЯНВАРЬ"/>
    </sheetNames>
    <definedNames>
      <definedName name="KU_RATIO.REFRESH_RATIO"/>
      <definedName name="KU_RATIO.SORT_CONTROL"/>
      <definedName name="TechSheet.FREEZE_PANES"/>
    </definedNames>
    <sheetDataSet>
      <sheetData sheetId="0">
        <row r="2">
          <cell r="I2" t="str">
            <v>OREP.KU.2016.PLAN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>
        <row r="12">
          <cell r="B12">
            <v>99.978761930784955</v>
          </cell>
          <cell r="G12">
            <v>99.978761930784955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4">
          <cell r="E34">
            <v>2016</v>
          </cell>
        </row>
        <row r="36">
          <cell r="E36" t="str">
            <v>Январь</v>
          </cell>
        </row>
        <row r="38">
          <cell r="E38" t="str">
            <v>Базовый период</v>
          </cell>
        </row>
        <row r="39">
          <cell r="E39" t="str">
            <v>Регулируемый период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H359"/>
  <sheetViews>
    <sheetView tabSelected="1" topLeftCell="C1" workbookViewId="0">
      <selection activeCell="D3" sqref="D3:V3"/>
    </sheetView>
  </sheetViews>
  <sheetFormatPr defaultRowHeight="15" x14ac:dyDescent="0.25"/>
  <cols>
    <col min="1" max="1" width="8.7109375" style="45" hidden="1" customWidth="1"/>
    <col min="2" max="2" width="8.7109375" style="46" hidden="1" customWidth="1"/>
    <col min="3" max="3" width="4.7109375" style="46" customWidth="1"/>
    <col min="4" max="4" width="3.7109375" style="46" customWidth="1"/>
    <col min="5" max="6" width="17.5703125" style="47" customWidth="1"/>
    <col min="7" max="7" width="10.7109375" style="47" customWidth="1"/>
    <col min="8" max="8" width="5.7109375" style="13" customWidth="1"/>
    <col min="9" max="9" width="5.5703125" style="13" customWidth="1"/>
    <col min="10" max="10" width="5.7109375" style="13" customWidth="1"/>
    <col min="11" max="11" width="18.7109375" style="13" customWidth="1"/>
    <col min="12" max="12" width="8.7109375" style="13" customWidth="1"/>
    <col min="13" max="13" width="2.7109375" style="13" customWidth="1"/>
    <col min="14" max="23" width="8.7109375" style="13" customWidth="1"/>
    <col min="24" max="24" width="2.7109375" style="13" customWidth="1"/>
    <col min="25" max="31" width="8.7109375" style="13" customWidth="1"/>
    <col min="32" max="33" width="8.7109375" style="14" customWidth="1"/>
    <col min="34" max="34" width="0.140625" style="14" customWidth="1"/>
    <col min="35" max="42" width="8.7109375" style="13" customWidth="1"/>
    <col min="43" max="44" width="8.7109375" style="14" customWidth="1"/>
    <col min="45" max="45" width="0.140625" style="14" customWidth="1"/>
    <col min="46" max="53" width="8.7109375" style="13" customWidth="1"/>
    <col min="54" max="55" width="8.7109375" style="14" customWidth="1"/>
    <col min="56" max="56" width="0.85546875" style="14" customWidth="1"/>
    <col min="57" max="81" width="9.140625" style="14" hidden="1" customWidth="1"/>
    <col min="82" max="82" width="0.85546875" style="14" customWidth="1"/>
    <col min="83" max="95" width="9.140625" style="14" hidden="1" customWidth="1"/>
    <col min="96" max="96" width="11.5703125" style="14" hidden="1" customWidth="1"/>
    <col min="97" max="97" width="0.85546875" style="14" customWidth="1"/>
    <col min="98" max="98" width="13.7109375" style="14" customWidth="1"/>
    <col min="99" max="99" width="12.7109375" style="14" customWidth="1"/>
    <col min="100" max="101" width="22.7109375" style="14" customWidth="1"/>
    <col min="102" max="102" width="26.7109375" style="14" customWidth="1"/>
    <col min="103" max="103" width="9.140625" style="14"/>
    <col min="104" max="104" width="0" style="14" hidden="1" customWidth="1"/>
    <col min="105" max="112" width="9.140625" style="14" hidden="1" customWidth="1"/>
    <col min="113" max="137" width="0" style="14" hidden="1" customWidth="1"/>
    <col min="138" max="256" width="9.140625" style="14"/>
    <col min="257" max="258" width="0" style="14" hidden="1" customWidth="1"/>
    <col min="259" max="259" width="4.7109375" style="14" customWidth="1"/>
    <col min="260" max="260" width="3.7109375" style="14" customWidth="1"/>
    <col min="261" max="262" width="17.5703125" style="14" customWidth="1"/>
    <col min="263" max="263" width="10.7109375" style="14" customWidth="1"/>
    <col min="264" max="264" width="5.7109375" style="14" customWidth="1"/>
    <col min="265" max="265" width="5.5703125" style="14" customWidth="1"/>
    <col min="266" max="266" width="5.7109375" style="14" customWidth="1"/>
    <col min="267" max="267" width="18.7109375" style="14" customWidth="1"/>
    <col min="268" max="268" width="8.7109375" style="14" customWidth="1"/>
    <col min="269" max="269" width="2.7109375" style="14" customWidth="1"/>
    <col min="270" max="279" width="8.7109375" style="14" customWidth="1"/>
    <col min="280" max="280" width="2.7109375" style="14" customWidth="1"/>
    <col min="281" max="289" width="8.7109375" style="14" customWidth="1"/>
    <col min="290" max="290" width="0.140625" style="14" customWidth="1"/>
    <col min="291" max="300" width="8.7109375" style="14" customWidth="1"/>
    <col min="301" max="301" width="0.140625" style="14" customWidth="1"/>
    <col min="302" max="311" width="8.7109375" style="14" customWidth="1"/>
    <col min="312" max="312" width="0.85546875" style="14" customWidth="1"/>
    <col min="313" max="337" width="0" style="14" hidden="1" customWidth="1"/>
    <col min="338" max="338" width="0.85546875" style="14" customWidth="1"/>
    <col min="339" max="352" width="0" style="14" hidden="1" customWidth="1"/>
    <col min="353" max="353" width="0.85546875" style="14" customWidth="1"/>
    <col min="354" max="354" width="13.7109375" style="14" customWidth="1"/>
    <col min="355" max="355" width="12.7109375" style="14" customWidth="1"/>
    <col min="356" max="357" width="22.7109375" style="14" customWidth="1"/>
    <col min="358" max="358" width="26.7109375" style="14" customWidth="1"/>
    <col min="359" max="359" width="9.140625" style="14"/>
    <col min="360" max="393" width="0" style="14" hidden="1" customWidth="1"/>
    <col min="394" max="512" width="9.140625" style="14"/>
    <col min="513" max="514" width="0" style="14" hidden="1" customWidth="1"/>
    <col min="515" max="515" width="4.7109375" style="14" customWidth="1"/>
    <col min="516" max="516" width="3.7109375" style="14" customWidth="1"/>
    <col min="517" max="518" width="17.5703125" style="14" customWidth="1"/>
    <col min="519" max="519" width="10.7109375" style="14" customWidth="1"/>
    <col min="520" max="520" width="5.7109375" style="14" customWidth="1"/>
    <col min="521" max="521" width="5.5703125" style="14" customWidth="1"/>
    <col min="522" max="522" width="5.7109375" style="14" customWidth="1"/>
    <col min="523" max="523" width="18.7109375" style="14" customWidth="1"/>
    <col min="524" max="524" width="8.7109375" style="14" customWidth="1"/>
    <col min="525" max="525" width="2.7109375" style="14" customWidth="1"/>
    <col min="526" max="535" width="8.7109375" style="14" customWidth="1"/>
    <col min="536" max="536" width="2.7109375" style="14" customWidth="1"/>
    <col min="537" max="545" width="8.7109375" style="14" customWidth="1"/>
    <col min="546" max="546" width="0.140625" style="14" customWidth="1"/>
    <col min="547" max="556" width="8.7109375" style="14" customWidth="1"/>
    <col min="557" max="557" width="0.140625" style="14" customWidth="1"/>
    <col min="558" max="567" width="8.7109375" style="14" customWidth="1"/>
    <col min="568" max="568" width="0.85546875" style="14" customWidth="1"/>
    <col min="569" max="593" width="0" style="14" hidden="1" customWidth="1"/>
    <col min="594" max="594" width="0.85546875" style="14" customWidth="1"/>
    <col min="595" max="608" width="0" style="14" hidden="1" customWidth="1"/>
    <col min="609" max="609" width="0.85546875" style="14" customWidth="1"/>
    <col min="610" max="610" width="13.7109375" style="14" customWidth="1"/>
    <col min="611" max="611" width="12.7109375" style="14" customWidth="1"/>
    <col min="612" max="613" width="22.7109375" style="14" customWidth="1"/>
    <col min="614" max="614" width="26.7109375" style="14" customWidth="1"/>
    <col min="615" max="615" width="9.140625" style="14"/>
    <col min="616" max="649" width="0" style="14" hidden="1" customWidth="1"/>
    <col min="650" max="768" width="9.140625" style="14"/>
    <col min="769" max="770" width="0" style="14" hidden="1" customWidth="1"/>
    <col min="771" max="771" width="4.7109375" style="14" customWidth="1"/>
    <col min="772" max="772" width="3.7109375" style="14" customWidth="1"/>
    <col min="773" max="774" width="17.5703125" style="14" customWidth="1"/>
    <col min="775" max="775" width="10.7109375" style="14" customWidth="1"/>
    <col min="776" max="776" width="5.7109375" style="14" customWidth="1"/>
    <col min="777" max="777" width="5.5703125" style="14" customWidth="1"/>
    <col min="778" max="778" width="5.7109375" style="14" customWidth="1"/>
    <col min="779" max="779" width="18.7109375" style="14" customWidth="1"/>
    <col min="780" max="780" width="8.7109375" style="14" customWidth="1"/>
    <col min="781" max="781" width="2.7109375" style="14" customWidth="1"/>
    <col min="782" max="791" width="8.7109375" style="14" customWidth="1"/>
    <col min="792" max="792" width="2.7109375" style="14" customWidth="1"/>
    <col min="793" max="801" width="8.7109375" style="14" customWidth="1"/>
    <col min="802" max="802" width="0.140625" style="14" customWidth="1"/>
    <col min="803" max="812" width="8.7109375" style="14" customWidth="1"/>
    <col min="813" max="813" width="0.140625" style="14" customWidth="1"/>
    <col min="814" max="823" width="8.7109375" style="14" customWidth="1"/>
    <col min="824" max="824" width="0.85546875" style="14" customWidth="1"/>
    <col min="825" max="849" width="0" style="14" hidden="1" customWidth="1"/>
    <col min="850" max="850" width="0.85546875" style="14" customWidth="1"/>
    <col min="851" max="864" width="0" style="14" hidden="1" customWidth="1"/>
    <col min="865" max="865" width="0.85546875" style="14" customWidth="1"/>
    <col min="866" max="866" width="13.7109375" style="14" customWidth="1"/>
    <col min="867" max="867" width="12.7109375" style="14" customWidth="1"/>
    <col min="868" max="869" width="22.7109375" style="14" customWidth="1"/>
    <col min="870" max="870" width="26.7109375" style="14" customWidth="1"/>
    <col min="871" max="871" width="9.140625" style="14"/>
    <col min="872" max="905" width="0" style="14" hidden="1" customWidth="1"/>
    <col min="906" max="1024" width="9.140625" style="14"/>
    <col min="1025" max="1026" width="0" style="14" hidden="1" customWidth="1"/>
    <col min="1027" max="1027" width="4.7109375" style="14" customWidth="1"/>
    <col min="1028" max="1028" width="3.7109375" style="14" customWidth="1"/>
    <col min="1029" max="1030" width="17.5703125" style="14" customWidth="1"/>
    <col min="1031" max="1031" width="10.7109375" style="14" customWidth="1"/>
    <col min="1032" max="1032" width="5.7109375" style="14" customWidth="1"/>
    <col min="1033" max="1033" width="5.5703125" style="14" customWidth="1"/>
    <col min="1034" max="1034" width="5.7109375" style="14" customWidth="1"/>
    <col min="1035" max="1035" width="18.7109375" style="14" customWidth="1"/>
    <col min="1036" max="1036" width="8.7109375" style="14" customWidth="1"/>
    <col min="1037" max="1037" width="2.7109375" style="14" customWidth="1"/>
    <col min="1038" max="1047" width="8.7109375" style="14" customWidth="1"/>
    <col min="1048" max="1048" width="2.7109375" style="14" customWidth="1"/>
    <col min="1049" max="1057" width="8.7109375" style="14" customWidth="1"/>
    <col min="1058" max="1058" width="0.140625" style="14" customWidth="1"/>
    <col min="1059" max="1068" width="8.7109375" style="14" customWidth="1"/>
    <col min="1069" max="1069" width="0.140625" style="14" customWidth="1"/>
    <col min="1070" max="1079" width="8.7109375" style="14" customWidth="1"/>
    <col min="1080" max="1080" width="0.85546875" style="14" customWidth="1"/>
    <col min="1081" max="1105" width="0" style="14" hidden="1" customWidth="1"/>
    <col min="1106" max="1106" width="0.85546875" style="14" customWidth="1"/>
    <col min="1107" max="1120" width="0" style="14" hidden="1" customWidth="1"/>
    <col min="1121" max="1121" width="0.85546875" style="14" customWidth="1"/>
    <col min="1122" max="1122" width="13.7109375" style="14" customWidth="1"/>
    <col min="1123" max="1123" width="12.7109375" style="14" customWidth="1"/>
    <col min="1124" max="1125" width="22.7109375" style="14" customWidth="1"/>
    <col min="1126" max="1126" width="26.7109375" style="14" customWidth="1"/>
    <col min="1127" max="1127" width="9.140625" style="14"/>
    <col min="1128" max="1161" width="0" style="14" hidden="1" customWidth="1"/>
    <col min="1162" max="1280" width="9.140625" style="14"/>
    <col min="1281" max="1282" width="0" style="14" hidden="1" customWidth="1"/>
    <col min="1283" max="1283" width="4.7109375" style="14" customWidth="1"/>
    <col min="1284" max="1284" width="3.7109375" style="14" customWidth="1"/>
    <col min="1285" max="1286" width="17.5703125" style="14" customWidth="1"/>
    <col min="1287" max="1287" width="10.7109375" style="14" customWidth="1"/>
    <col min="1288" max="1288" width="5.7109375" style="14" customWidth="1"/>
    <col min="1289" max="1289" width="5.5703125" style="14" customWidth="1"/>
    <col min="1290" max="1290" width="5.7109375" style="14" customWidth="1"/>
    <col min="1291" max="1291" width="18.7109375" style="14" customWidth="1"/>
    <col min="1292" max="1292" width="8.7109375" style="14" customWidth="1"/>
    <col min="1293" max="1293" width="2.7109375" style="14" customWidth="1"/>
    <col min="1294" max="1303" width="8.7109375" style="14" customWidth="1"/>
    <col min="1304" max="1304" width="2.7109375" style="14" customWidth="1"/>
    <col min="1305" max="1313" width="8.7109375" style="14" customWidth="1"/>
    <col min="1314" max="1314" width="0.140625" style="14" customWidth="1"/>
    <col min="1315" max="1324" width="8.7109375" style="14" customWidth="1"/>
    <col min="1325" max="1325" width="0.140625" style="14" customWidth="1"/>
    <col min="1326" max="1335" width="8.7109375" style="14" customWidth="1"/>
    <col min="1336" max="1336" width="0.85546875" style="14" customWidth="1"/>
    <col min="1337" max="1361" width="0" style="14" hidden="1" customWidth="1"/>
    <col min="1362" max="1362" width="0.85546875" style="14" customWidth="1"/>
    <col min="1363" max="1376" width="0" style="14" hidden="1" customWidth="1"/>
    <col min="1377" max="1377" width="0.85546875" style="14" customWidth="1"/>
    <col min="1378" max="1378" width="13.7109375" style="14" customWidth="1"/>
    <col min="1379" max="1379" width="12.7109375" style="14" customWidth="1"/>
    <col min="1380" max="1381" width="22.7109375" style="14" customWidth="1"/>
    <col min="1382" max="1382" width="26.7109375" style="14" customWidth="1"/>
    <col min="1383" max="1383" width="9.140625" style="14"/>
    <col min="1384" max="1417" width="0" style="14" hidden="1" customWidth="1"/>
    <col min="1418" max="1536" width="9.140625" style="14"/>
    <col min="1537" max="1538" width="0" style="14" hidden="1" customWidth="1"/>
    <col min="1539" max="1539" width="4.7109375" style="14" customWidth="1"/>
    <col min="1540" max="1540" width="3.7109375" style="14" customWidth="1"/>
    <col min="1541" max="1542" width="17.5703125" style="14" customWidth="1"/>
    <col min="1543" max="1543" width="10.7109375" style="14" customWidth="1"/>
    <col min="1544" max="1544" width="5.7109375" style="14" customWidth="1"/>
    <col min="1545" max="1545" width="5.5703125" style="14" customWidth="1"/>
    <col min="1546" max="1546" width="5.7109375" style="14" customWidth="1"/>
    <col min="1547" max="1547" width="18.7109375" style="14" customWidth="1"/>
    <col min="1548" max="1548" width="8.7109375" style="14" customWidth="1"/>
    <col min="1549" max="1549" width="2.7109375" style="14" customWidth="1"/>
    <col min="1550" max="1559" width="8.7109375" style="14" customWidth="1"/>
    <col min="1560" max="1560" width="2.7109375" style="14" customWidth="1"/>
    <col min="1561" max="1569" width="8.7109375" style="14" customWidth="1"/>
    <col min="1570" max="1570" width="0.140625" style="14" customWidth="1"/>
    <col min="1571" max="1580" width="8.7109375" style="14" customWidth="1"/>
    <col min="1581" max="1581" width="0.140625" style="14" customWidth="1"/>
    <col min="1582" max="1591" width="8.7109375" style="14" customWidth="1"/>
    <col min="1592" max="1592" width="0.85546875" style="14" customWidth="1"/>
    <col min="1593" max="1617" width="0" style="14" hidden="1" customWidth="1"/>
    <col min="1618" max="1618" width="0.85546875" style="14" customWidth="1"/>
    <col min="1619" max="1632" width="0" style="14" hidden="1" customWidth="1"/>
    <col min="1633" max="1633" width="0.85546875" style="14" customWidth="1"/>
    <col min="1634" max="1634" width="13.7109375" style="14" customWidth="1"/>
    <col min="1635" max="1635" width="12.7109375" style="14" customWidth="1"/>
    <col min="1636" max="1637" width="22.7109375" style="14" customWidth="1"/>
    <col min="1638" max="1638" width="26.7109375" style="14" customWidth="1"/>
    <col min="1639" max="1639" width="9.140625" style="14"/>
    <col min="1640" max="1673" width="0" style="14" hidden="1" customWidth="1"/>
    <col min="1674" max="1792" width="9.140625" style="14"/>
    <col min="1793" max="1794" width="0" style="14" hidden="1" customWidth="1"/>
    <col min="1795" max="1795" width="4.7109375" style="14" customWidth="1"/>
    <col min="1796" max="1796" width="3.7109375" style="14" customWidth="1"/>
    <col min="1797" max="1798" width="17.5703125" style="14" customWidth="1"/>
    <col min="1799" max="1799" width="10.7109375" style="14" customWidth="1"/>
    <col min="1800" max="1800" width="5.7109375" style="14" customWidth="1"/>
    <col min="1801" max="1801" width="5.5703125" style="14" customWidth="1"/>
    <col min="1802" max="1802" width="5.7109375" style="14" customWidth="1"/>
    <col min="1803" max="1803" width="18.7109375" style="14" customWidth="1"/>
    <col min="1804" max="1804" width="8.7109375" style="14" customWidth="1"/>
    <col min="1805" max="1805" width="2.7109375" style="14" customWidth="1"/>
    <col min="1806" max="1815" width="8.7109375" style="14" customWidth="1"/>
    <col min="1816" max="1816" width="2.7109375" style="14" customWidth="1"/>
    <col min="1817" max="1825" width="8.7109375" style="14" customWidth="1"/>
    <col min="1826" max="1826" width="0.140625" style="14" customWidth="1"/>
    <col min="1827" max="1836" width="8.7109375" style="14" customWidth="1"/>
    <col min="1837" max="1837" width="0.140625" style="14" customWidth="1"/>
    <col min="1838" max="1847" width="8.7109375" style="14" customWidth="1"/>
    <col min="1848" max="1848" width="0.85546875" style="14" customWidth="1"/>
    <col min="1849" max="1873" width="0" style="14" hidden="1" customWidth="1"/>
    <col min="1874" max="1874" width="0.85546875" style="14" customWidth="1"/>
    <col min="1875" max="1888" width="0" style="14" hidden="1" customWidth="1"/>
    <col min="1889" max="1889" width="0.85546875" style="14" customWidth="1"/>
    <col min="1890" max="1890" width="13.7109375" style="14" customWidth="1"/>
    <col min="1891" max="1891" width="12.7109375" style="14" customWidth="1"/>
    <col min="1892" max="1893" width="22.7109375" style="14" customWidth="1"/>
    <col min="1894" max="1894" width="26.7109375" style="14" customWidth="1"/>
    <col min="1895" max="1895" width="9.140625" style="14"/>
    <col min="1896" max="1929" width="0" style="14" hidden="1" customWidth="1"/>
    <col min="1930" max="2048" width="9.140625" style="14"/>
    <col min="2049" max="2050" width="0" style="14" hidden="1" customWidth="1"/>
    <col min="2051" max="2051" width="4.7109375" style="14" customWidth="1"/>
    <col min="2052" max="2052" width="3.7109375" style="14" customWidth="1"/>
    <col min="2053" max="2054" width="17.5703125" style="14" customWidth="1"/>
    <col min="2055" max="2055" width="10.7109375" style="14" customWidth="1"/>
    <col min="2056" max="2056" width="5.7109375" style="14" customWidth="1"/>
    <col min="2057" max="2057" width="5.5703125" style="14" customWidth="1"/>
    <col min="2058" max="2058" width="5.7109375" style="14" customWidth="1"/>
    <col min="2059" max="2059" width="18.7109375" style="14" customWidth="1"/>
    <col min="2060" max="2060" width="8.7109375" style="14" customWidth="1"/>
    <col min="2061" max="2061" width="2.7109375" style="14" customWidth="1"/>
    <col min="2062" max="2071" width="8.7109375" style="14" customWidth="1"/>
    <col min="2072" max="2072" width="2.7109375" style="14" customWidth="1"/>
    <col min="2073" max="2081" width="8.7109375" style="14" customWidth="1"/>
    <col min="2082" max="2082" width="0.140625" style="14" customWidth="1"/>
    <col min="2083" max="2092" width="8.7109375" style="14" customWidth="1"/>
    <col min="2093" max="2093" width="0.140625" style="14" customWidth="1"/>
    <col min="2094" max="2103" width="8.7109375" style="14" customWidth="1"/>
    <col min="2104" max="2104" width="0.85546875" style="14" customWidth="1"/>
    <col min="2105" max="2129" width="0" style="14" hidden="1" customWidth="1"/>
    <col min="2130" max="2130" width="0.85546875" style="14" customWidth="1"/>
    <col min="2131" max="2144" width="0" style="14" hidden="1" customWidth="1"/>
    <col min="2145" max="2145" width="0.85546875" style="14" customWidth="1"/>
    <col min="2146" max="2146" width="13.7109375" style="14" customWidth="1"/>
    <col min="2147" max="2147" width="12.7109375" style="14" customWidth="1"/>
    <col min="2148" max="2149" width="22.7109375" style="14" customWidth="1"/>
    <col min="2150" max="2150" width="26.7109375" style="14" customWidth="1"/>
    <col min="2151" max="2151" width="9.140625" style="14"/>
    <col min="2152" max="2185" width="0" style="14" hidden="1" customWidth="1"/>
    <col min="2186" max="2304" width="9.140625" style="14"/>
    <col min="2305" max="2306" width="0" style="14" hidden="1" customWidth="1"/>
    <col min="2307" max="2307" width="4.7109375" style="14" customWidth="1"/>
    <col min="2308" max="2308" width="3.7109375" style="14" customWidth="1"/>
    <col min="2309" max="2310" width="17.5703125" style="14" customWidth="1"/>
    <col min="2311" max="2311" width="10.7109375" style="14" customWidth="1"/>
    <col min="2312" max="2312" width="5.7109375" style="14" customWidth="1"/>
    <col min="2313" max="2313" width="5.5703125" style="14" customWidth="1"/>
    <col min="2314" max="2314" width="5.7109375" style="14" customWidth="1"/>
    <col min="2315" max="2315" width="18.7109375" style="14" customWidth="1"/>
    <col min="2316" max="2316" width="8.7109375" style="14" customWidth="1"/>
    <col min="2317" max="2317" width="2.7109375" style="14" customWidth="1"/>
    <col min="2318" max="2327" width="8.7109375" style="14" customWidth="1"/>
    <col min="2328" max="2328" width="2.7109375" style="14" customWidth="1"/>
    <col min="2329" max="2337" width="8.7109375" style="14" customWidth="1"/>
    <col min="2338" max="2338" width="0.140625" style="14" customWidth="1"/>
    <col min="2339" max="2348" width="8.7109375" style="14" customWidth="1"/>
    <col min="2349" max="2349" width="0.140625" style="14" customWidth="1"/>
    <col min="2350" max="2359" width="8.7109375" style="14" customWidth="1"/>
    <col min="2360" max="2360" width="0.85546875" style="14" customWidth="1"/>
    <col min="2361" max="2385" width="0" style="14" hidden="1" customWidth="1"/>
    <col min="2386" max="2386" width="0.85546875" style="14" customWidth="1"/>
    <col min="2387" max="2400" width="0" style="14" hidden="1" customWidth="1"/>
    <col min="2401" max="2401" width="0.85546875" style="14" customWidth="1"/>
    <col min="2402" max="2402" width="13.7109375" style="14" customWidth="1"/>
    <col min="2403" max="2403" width="12.7109375" style="14" customWidth="1"/>
    <col min="2404" max="2405" width="22.7109375" style="14" customWidth="1"/>
    <col min="2406" max="2406" width="26.7109375" style="14" customWidth="1"/>
    <col min="2407" max="2407" width="9.140625" style="14"/>
    <col min="2408" max="2441" width="0" style="14" hidden="1" customWidth="1"/>
    <col min="2442" max="2560" width="9.140625" style="14"/>
    <col min="2561" max="2562" width="0" style="14" hidden="1" customWidth="1"/>
    <col min="2563" max="2563" width="4.7109375" style="14" customWidth="1"/>
    <col min="2564" max="2564" width="3.7109375" style="14" customWidth="1"/>
    <col min="2565" max="2566" width="17.5703125" style="14" customWidth="1"/>
    <col min="2567" max="2567" width="10.7109375" style="14" customWidth="1"/>
    <col min="2568" max="2568" width="5.7109375" style="14" customWidth="1"/>
    <col min="2569" max="2569" width="5.5703125" style="14" customWidth="1"/>
    <col min="2570" max="2570" width="5.7109375" style="14" customWidth="1"/>
    <col min="2571" max="2571" width="18.7109375" style="14" customWidth="1"/>
    <col min="2572" max="2572" width="8.7109375" style="14" customWidth="1"/>
    <col min="2573" max="2573" width="2.7109375" style="14" customWidth="1"/>
    <col min="2574" max="2583" width="8.7109375" style="14" customWidth="1"/>
    <col min="2584" max="2584" width="2.7109375" style="14" customWidth="1"/>
    <col min="2585" max="2593" width="8.7109375" style="14" customWidth="1"/>
    <col min="2594" max="2594" width="0.140625" style="14" customWidth="1"/>
    <col min="2595" max="2604" width="8.7109375" style="14" customWidth="1"/>
    <col min="2605" max="2605" width="0.140625" style="14" customWidth="1"/>
    <col min="2606" max="2615" width="8.7109375" style="14" customWidth="1"/>
    <col min="2616" max="2616" width="0.85546875" style="14" customWidth="1"/>
    <col min="2617" max="2641" width="0" style="14" hidden="1" customWidth="1"/>
    <col min="2642" max="2642" width="0.85546875" style="14" customWidth="1"/>
    <col min="2643" max="2656" width="0" style="14" hidden="1" customWidth="1"/>
    <col min="2657" max="2657" width="0.85546875" style="14" customWidth="1"/>
    <col min="2658" max="2658" width="13.7109375" style="14" customWidth="1"/>
    <col min="2659" max="2659" width="12.7109375" style="14" customWidth="1"/>
    <col min="2660" max="2661" width="22.7109375" style="14" customWidth="1"/>
    <col min="2662" max="2662" width="26.7109375" style="14" customWidth="1"/>
    <col min="2663" max="2663" width="9.140625" style="14"/>
    <col min="2664" max="2697" width="0" style="14" hidden="1" customWidth="1"/>
    <col min="2698" max="2816" width="9.140625" style="14"/>
    <col min="2817" max="2818" width="0" style="14" hidden="1" customWidth="1"/>
    <col min="2819" max="2819" width="4.7109375" style="14" customWidth="1"/>
    <col min="2820" max="2820" width="3.7109375" style="14" customWidth="1"/>
    <col min="2821" max="2822" width="17.5703125" style="14" customWidth="1"/>
    <col min="2823" max="2823" width="10.7109375" style="14" customWidth="1"/>
    <col min="2824" max="2824" width="5.7109375" style="14" customWidth="1"/>
    <col min="2825" max="2825" width="5.5703125" style="14" customWidth="1"/>
    <col min="2826" max="2826" width="5.7109375" style="14" customWidth="1"/>
    <col min="2827" max="2827" width="18.7109375" style="14" customWidth="1"/>
    <col min="2828" max="2828" width="8.7109375" style="14" customWidth="1"/>
    <col min="2829" max="2829" width="2.7109375" style="14" customWidth="1"/>
    <col min="2830" max="2839" width="8.7109375" style="14" customWidth="1"/>
    <col min="2840" max="2840" width="2.7109375" style="14" customWidth="1"/>
    <col min="2841" max="2849" width="8.7109375" style="14" customWidth="1"/>
    <col min="2850" max="2850" width="0.140625" style="14" customWidth="1"/>
    <col min="2851" max="2860" width="8.7109375" style="14" customWidth="1"/>
    <col min="2861" max="2861" width="0.140625" style="14" customWidth="1"/>
    <col min="2862" max="2871" width="8.7109375" style="14" customWidth="1"/>
    <col min="2872" max="2872" width="0.85546875" style="14" customWidth="1"/>
    <col min="2873" max="2897" width="0" style="14" hidden="1" customWidth="1"/>
    <col min="2898" max="2898" width="0.85546875" style="14" customWidth="1"/>
    <col min="2899" max="2912" width="0" style="14" hidden="1" customWidth="1"/>
    <col min="2913" max="2913" width="0.85546875" style="14" customWidth="1"/>
    <col min="2914" max="2914" width="13.7109375" style="14" customWidth="1"/>
    <col min="2915" max="2915" width="12.7109375" style="14" customWidth="1"/>
    <col min="2916" max="2917" width="22.7109375" style="14" customWidth="1"/>
    <col min="2918" max="2918" width="26.7109375" style="14" customWidth="1"/>
    <col min="2919" max="2919" width="9.140625" style="14"/>
    <col min="2920" max="2953" width="0" style="14" hidden="1" customWidth="1"/>
    <col min="2954" max="3072" width="9.140625" style="14"/>
    <col min="3073" max="3074" width="0" style="14" hidden="1" customWidth="1"/>
    <col min="3075" max="3075" width="4.7109375" style="14" customWidth="1"/>
    <col min="3076" max="3076" width="3.7109375" style="14" customWidth="1"/>
    <col min="3077" max="3078" width="17.5703125" style="14" customWidth="1"/>
    <col min="3079" max="3079" width="10.7109375" style="14" customWidth="1"/>
    <col min="3080" max="3080" width="5.7109375" style="14" customWidth="1"/>
    <col min="3081" max="3081" width="5.5703125" style="14" customWidth="1"/>
    <col min="3082" max="3082" width="5.7109375" style="14" customWidth="1"/>
    <col min="3083" max="3083" width="18.7109375" style="14" customWidth="1"/>
    <col min="3084" max="3084" width="8.7109375" style="14" customWidth="1"/>
    <col min="3085" max="3085" width="2.7109375" style="14" customWidth="1"/>
    <col min="3086" max="3095" width="8.7109375" style="14" customWidth="1"/>
    <col min="3096" max="3096" width="2.7109375" style="14" customWidth="1"/>
    <col min="3097" max="3105" width="8.7109375" style="14" customWidth="1"/>
    <col min="3106" max="3106" width="0.140625" style="14" customWidth="1"/>
    <col min="3107" max="3116" width="8.7109375" style="14" customWidth="1"/>
    <col min="3117" max="3117" width="0.140625" style="14" customWidth="1"/>
    <col min="3118" max="3127" width="8.7109375" style="14" customWidth="1"/>
    <col min="3128" max="3128" width="0.85546875" style="14" customWidth="1"/>
    <col min="3129" max="3153" width="0" style="14" hidden="1" customWidth="1"/>
    <col min="3154" max="3154" width="0.85546875" style="14" customWidth="1"/>
    <col min="3155" max="3168" width="0" style="14" hidden="1" customWidth="1"/>
    <col min="3169" max="3169" width="0.85546875" style="14" customWidth="1"/>
    <col min="3170" max="3170" width="13.7109375" style="14" customWidth="1"/>
    <col min="3171" max="3171" width="12.7109375" style="14" customWidth="1"/>
    <col min="3172" max="3173" width="22.7109375" style="14" customWidth="1"/>
    <col min="3174" max="3174" width="26.7109375" style="14" customWidth="1"/>
    <col min="3175" max="3175" width="9.140625" style="14"/>
    <col min="3176" max="3209" width="0" style="14" hidden="1" customWidth="1"/>
    <col min="3210" max="3328" width="9.140625" style="14"/>
    <col min="3329" max="3330" width="0" style="14" hidden="1" customWidth="1"/>
    <col min="3331" max="3331" width="4.7109375" style="14" customWidth="1"/>
    <col min="3332" max="3332" width="3.7109375" style="14" customWidth="1"/>
    <col min="3333" max="3334" width="17.5703125" style="14" customWidth="1"/>
    <col min="3335" max="3335" width="10.7109375" style="14" customWidth="1"/>
    <col min="3336" max="3336" width="5.7109375" style="14" customWidth="1"/>
    <col min="3337" max="3337" width="5.5703125" style="14" customWidth="1"/>
    <col min="3338" max="3338" width="5.7109375" style="14" customWidth="1"/>
    <col min="3339" max="3339" width="18.7109375" style="14" customWidth="1"/>
    <col min="3340" max="3340" width="8.7109375" style="14" customWidth="1"/>
    <col min="3341" max="3341" width="2.7109375" style="14" customWidth="1"/>
    <col min="3342" max="3351" width="8.7109375" style="14" customWidth="1"/>
    <col min="3352" max="3352" width="2.7109375" style="14" customWidth="1"/>
    <col min="3353" max="3361" width="8.7109375" style="14" customWidth="1"/>
    <col min="3362" max="3362" width="0.140625" style="14" customWidth="1"/>
    <col min="3363" max="3372" width="8.7109375" style="14" customWidth="1"/>
    <col min="3373" max="3373" width="0.140625" style="14" customWidth="1"/>
    <col min="3374" max="3383" width="8.7109375" style="14" customWidth="1"/>
    <col min="3384" max="3384" width="0.85546875" style="14" customWidth="1"/>
    <col min="3385" max="3409" width="0" style="14" hidden="1" customWidth="1"/>
    <col min="3410" max="3410" width="0.85546875" style="14" customWidth="1"/>
    <col min="3411" max="3424" width="0" style="14" hidden="1" customWidth="1"/>
    <col min="3425" max="3425" width="0.85546875" style="14" customWidth="1"/>
    <col min="3426" max="3426" width="13.7109375" style="14" customWidth="1"/>
    <col min="3427" max="3427" width="12.7109375" style="14" customWidth="1"/>
    <col min="3428" max="3429" width="22.7109375" style="14" customWidth="1"/>
    <col min="3430" max="3430" width="26.7109375" style="14" customWidth="1"/>
    <col min="3431" max="3431" width="9.140625" style="14"/>
    <col min="3432" max="3465" width="0" style="14" hidden="1" customWidth="1"/>
    <col min="3466" max="3584" width="9.140625" style="14"/>
    <col min="3585" max="3586" width="0" style="14" hidden="1" customWidth="1"/>
    <col min="3587" max="3587" width="4.7109375" style="14" customWidth="1"/>
    <col min="3588" max="3588" width="3.7109375" style="14" customWidth="1"/>
    <col min="3589" max="3590" width="17.5703125" style="14" customWidth="1"/>
    <col min="3591" max="3591" width="10.7109375" style="14" customWidth="1"/>
    <col min="3592" max="3592" width="5.7109375" style="14" customWidth="1"/>
    <col min="3593" max="3593" width="5.5703125" style="14" customWidth="1"/>
    <col min="3594" max="3594" width="5.7109375" style="14" customWidth="1"/>
    <col min="3595" max="3595" width="18.7109375" style="14" customWidth="1"/>
    <col min="3596" max="3596" width="8.7109375" style="14" customWidth="1"/>
    <col min="3597" max="3597" width="2.7109375" style="14" customWidth="1"/>
    <col min="3598" max="3607" width="8.7109375" style="14" customWidth="1"/>
    <col min="3608" max="3608" width="2.7109375" style="14" customWidth="1"/>
    <col min="3609" max="3617" width="8.7109375" style="14" customWidth="1"/>
    <col min="3618" max="3618" width="0.140625" style="14" customWidth="1"/>
    <col min="3619" max="3628" width="8.7109375" style="14" customWidth="1"/>
    <col min="3629" max="3629" width="0.140625" style="14" customWidth="1"/>
    <col min="3630" max="3639" width="8.7109375" style="14" customWidth="1"/>
    <col min="3640" max="3640" width="0.85546875" style="14" customWidth="1"/>
    <col min="3641" max="3665" width="0" style="14" hidden="1" customWidth="1"/>
    <col min="3666" max="3666" width="0.85546875" style="14" customWidth="1"/>
    <col min="3667" max="3680" width="0" style="14" hidden="1" customWidth="1"/>
    <col min="3681" max="3681" width="0.85546875" style="14" customWidth="1"/>
    <col min="3682" max="3682" width="13.7109375" style="14" customWidth="1"/>
    <col min="3683" max="3683" width="12.7109375" style="14" customWidth="1"/>
    <col min="3684" max="3685" width="22.7109375" style="14" customWidth="1"/>
    <col min="3686" max="3686" width="26.7109375" style="14" customWidth="1"/>
    <col min="3687" max="3687" width="9.140625" style="14"/>
    <col min="3688" max="3721" width="0" style="14" hidden="1" customWidth="1"/>
    <col min="3722" max="3840" width="9.140625" style="14"/>
    <col min="3841" max="3842" width="0" style="14" hidden="1" customWidth="1"/>
    <col min="3843" max="3843" width="4.7109375" style="14" customWidth="1"/>
    <col min="3844" max="3844" width="3.7109375" style="14" customWidth="1"/>
    <col min="3845" max="3846" width="17.5703125" style="14" customWidth="1"/>
    <col min="3847" max="3847" width="10.7109375" style="14" customWidth="1"/>
    <col min="3848" max="3848" width="5.7109375" style="14" customWidth="1"/>
    <col min="3849" max="3849" width="5.5703125" style="14" customWidth="1"/>
    <col min="3850" max="3850" width="5.7109375" style="14" customWidth="1"/>
    <col min="3851" max="3851" width="18.7109375" style="14" customWidth="1"/>
    <col min="3852" max="3852" width="8.7109375" style="14" customWidth="1"/>
    <col min="3853" max="3853" width="2.7109375" style="14" customWidth="1"/>
    <col min="3854" max="3863" width="8.7109375" style="14" customWidth="1"/>
    <col min="3864" max="3864" width="2.7109375" style="14" customWidth="1"/>
    <col min="3865" max="3873" width="8.7109375" style="14" customWidth="1"/>
    <col min="3874" max="3874" width="0.140625" style="14" customWidth="1"/>
    <col min="3875" max="3884" width="8.7109375" style="14" customWidth="1"/>
    <col min="3885" max="3885" width="0.140625" style="14" customWidth="1"/>
    <col min="3886" max="3895" width="8.7109375" style="14" customWidth="1"/>
    <col min="3896" max="3896" width="0.85546875" style="14" customWidth="1"/>
    <col min="3897" max="3921" width="0" style="14" hidden="1" customWidth="1"/>
    <col min="3922" max="3922" width="0.85546875" style="14" customWidth="1"/>
    <col min="3923" max="3936" width="0" style="14" hidden="1" customWidth="1"/>
    <col min="3937" max="3937" width="0.85546875" style="14" customWidth="1"/>
    <col min="3938" max="3938" width="13.7109375" style="14" customWidth="1"/>
    <col min="3939" max="3939" width="12.7109375" style="14" customWidth="1"/>
    <col min="3940" max="3941" width="22.7109375" style="14" customWidth="1"/>
    <col min="3942" max="3942" width="26.7109375" style="14" customWidth="1"/>
    <col min="3943" max="3943" width="9.140625" style="14"/>
    <col min="3944" max="3977" width="0" style="14" hidden="1" customWidth="1"/>
    <col min="3978" max="4096" width="9.140625" style="14"/>
    <col min="4097" max="4098" width="0" style="14" hidden="1" customWidth="1"/>
    <col min="4099" max="4099" width="4.7109375" style="14" customWidth="1"/>
    <col min="4100" max="4100" width="3.7109375" style="14" customWidth="1"/>
    <col min="4101" max="4102" width="17.5703125" style="14" customWidth="1"/>
    <col min="4103" max="4103" width="10.7109375" style="14" customWidth="1"/>
    <col min="4104" max="4104" width="5.7109375" style="14" customWidth="1"/>
    <col min="4105" max="4105" width="5.5703125" style="14" customWidth="1"/>
    <col min="4106" max="4106" width="5.7109375" style="14" customWidth="1"/>
    <col min="4107" max="4107" width="18.7109375" style="14" customWidth="1"/>
    <col min="4108" max="4108" width="8.7109375" style="14" customWidth="1"/>
    <col min="4109" max="4109" width="2.7109375" style="14" customWidth="1"/>
    <col min="4110" max="4119" width="8.7109375" style="14" customWidth="1"/>
    <col min="4120" max="4120" width="2.7109375" style="14" customWidth="1"/>
    <col min="4121" max="4129" width="8.7109375" style="14" customWidth="1"/>
    <col min="4130" max="4130" width="0.140625" style="14" customWidth="1"/>
    <col min="4131" max="4140" width="8.7109375" style="14" customWidth="1"/>
    <col min="4141" max="4141" width="0.140625" style="14" customWidth="1"/>
    <col min="4142" max="4151" width="8.7109375" style="14" customWidth="1"/>
    <col min="4152" max="4152" width="0.85546875" style="14" customWidth="1"/>
    <col min="4153" max="4177" width="0" style="14" hidden="1" customWidth="1"/>
    <col min="4178" max="4178" width="0.85546875" style="14" customWidth="1"/>
    <col min="4179" max="4192" width="0" style="14" hidden="1" customWidth="1"/>
    <col min="4193" max="4193" width="0.85546875" style="14" customWidth="1"/>
    <col min="4194" max="4194" width="13.7109375" style="14" customWidth="1"/>
    <col min="4195" max="4195" width="12.7109375" style="14" customWidth="1"/>
    <col min="4196" max="4197" width="22.7109375" style="14" customWidth="1"/>
    <col min="4198" max="4198" width="26.7109375" style="14" customWidth="1"/>
    <col min="4199" max="4199" width="9.140625" style="14"/>
    <col min="4200" max="4233" width="0" style="14" hidden="1" customWidth="1"/>
    <col min="4234" max="4352" width="9.140625" style="14"/>
    <col min="4353" max="4354" width="0" style="14" hidden="1" customWidth="1"/>
    <col min="4355" max="4355" width="4.7109375" style="14" customWidth="1"/>
    <col min="4356" max="4356" width="3.7109375" style="14" customWidth="1"/>
    <col min="4357" max="4358" width="17.5703125" style="14" customWidth="1"/>
    <col min="4359" max="4359" width="10.7109375" style="14" customWidth="1"/>
    <col min="4360" max="4360" width="5.7109375" style="14" customWidth="1"/>
    <col min="4361" max="4361" width="5.5703125" style="14" customWidth="1"/>
    <col min="4362" max="4362" width="5.7109375" style="14" customWidth="1"/>
    <col min="4363" max="4363" width="18.7109375" style="14" customWidth="1"/>
    <col min="4364" max="4364" width="8.7109375" style="14" customWidth="1"/>
    <col min="4365" max="4365" width="2.7109375" style="14" customWidth="1"/>
    <col min="4366" max="4375" width="8.7109375" style="14" customWidth="1"/>
    <col min="4376" max="4376" width="2.7109375" style="14" customWidth="1"/>
    <col min="4377" max="4385" width="8.7109375" style="14" customWidth="1"/>
    <col min="4386" max="4386" width="0.140625" style="14" customWidth="1"/>
    <col min="4387" max="4396" width="8.7109375" style="14" customWidth="1"/>
    <col min="4397" max="4397" width="0.140625" style="14" customWidth="1"/>
    <col min="4398" max="4407" width="8.7109375" style="14" customWidth="1"/>
    <col min="4408" max="4408" width="0.85546875" style="14" customWidth="1"/>
    <col min="4409" max="4433" width="0" style="14" hidden="1" customWidth="1"/>
    <col min="4434" max="4434" width="0.85546875" style="14" customWidth="1"/>
    <col min="4435" max="4448" width="0" style="14" hidden="1" customWidth="1"/>
    <col min="4449" max="4449" width="0.85546875" style="14" customWidth="1"/>
    <col min="4450" max="4450" width="13.7109375" style="14" customWidth="1"/>
    <col min="4451" max="4451" width="12.7109375" style="14" customWidth="1"/>
    <col min="4452" max="4453" width="22.7109375" style="14" customWidth="1"/>
    <col min="4454" max="4454" width="26.7109375" style="14" customWidth="1"/>
    <col min="4455" max="4455" width="9.140625" style="14"/>
    <col min="4456" max="4489" width="0" style="14" hidden="1" customWidth="1"/>
    <col min="4490" max="4608" width="9.140625" style="14"/>
    <col min="4609" max="4610" width="0" style="14" hidden="1" customWidth="1"/>
    <col min="4611" max="4611" width="4.7109375" style="14" customWidth="1"/>
    <col min="4612" max="4612" width="3.7109375" style="14" customWidth="1"/>
    <col min="4613" max="4614" width="17.5703125" style="14" customWidth="1"/>
    <col min="4615" max="4615" width="10.7109375" style="14" customWidth="1"/>
    <col min="4616" max="4616" width="5.7109375" style="14" customWidth="1"/>
    <col min="4617" max="4617" width="5.5703125" style="14" customWidth="1"/>
    <col min="4618" max="4618" width="5.7109375" style="14" customWidth="1"/>
    <col min="4619" max="4619" width="18.7109375" style="14" customWidth="1"/>
    <col min="4620" max="4620" width="8.7109375" style="14" customWidth="1"/>
    <col min="4621" max="4621" width="2.7109375" style="14" customWidth="1"/>
    <col min="4622" max="4631" width="8.7109375" style="14" customWidth="1"/>
    <col min="4632" max="4632" width="2.7109375" style="14" customWidth="1"/>
    <col min="4633" max="4641" width="8.7109375" style="14" customWidth="1"/>
    <col min="4642" max="4642" width="0.140625" style="14" customWidth="1"/>
    <col min="4643" max="4652" width="8.7109375" style="14" customWidth="1"/>
    <col min="4653" max="4653" width="0.140625" style="14" customWidth="1"/>
    <col min="4654" max="4663" width="8.7109375" style="14" customWidth="1"/>
    <col min="4664" max="4664" width="0.85546875" style="14" customWidth="1"/>
    <col min="4665" max="4689" width="0" style="14" hidden="1" customWidth="1"/>
    <col min="4690" max="4690" width="0.85546875" style="14" customWidth="1"/>
    <col min="4691" max="4704" width="0" style="14" hidden="1" customWidth="1"/>
    <col min="4705" max="4705" width="0.85546875" style="14" customWidth="1"/>
    <col min="4706" max="4706" width="13.7109375" style="14" customWidth="1"/>
    <col min="4707" max="4707" width="12.7109375" style="14" customWidth="1"/>
    <col min="4708" max="4709" width="22.7109375" style="14" customWidth="1"/>
    <col min="4710" max="4710" width="26.7109375" style="14" customWidth="1"/>
    <col min="4711" max="4711" width="9.140625" style="14"/>
    <col min="4712" max="4745" width="0" style="14" hidden="1" customWidth="1"/>
    <col min="4746" max="4864" width="9.140625" style="14"/>
    <col min="4865" max="4866" width="0" style="14" hidden="1" customWidth="1"/>
    <col min="4867" max="4867" width="4.7109375" style="14" customWidth="1"/>
    <col min="4868" max="4868" width="3.7109375" style="14" customWidth="1"/>
    <col min="4869" max="4870" width="17.5703125" style="14" customWidth="1"/>
    <col min="4871" max="4871" width="10.7109375" style="14" customWidth="1"/>
    <col min="4872" max="4872" width="5.7109375" style="14" customWidth="1"/>
    <col min="4873" max="4873" width="5.5703125" style="14" customWidth="1"/>
    <col min="4874" max="4874" width="5.7109375" style="14" customWidth="1"/>
    <col min="4875" max="4875" width="18.7109375" style="14" customWidth="1"/>
    <col min="4876" max="4876" width="8.7109375" style="14" customWidth="1"/>
    <col min="4877" max="4877" width="2.7109375" style="14" customWidth="1"/>
    <col min="4878" max="4887" width="8.7109375" style="14" customWidth="1"/>
    <col min="4888" max="4888" width="2.7109375" style="14" customWidth="1"/>
    <col min="4889" max="4897" width="8.7109375" style="14" customWidth="1"/>
    <col min="4898" max="4898" width="0.140625" style="14" customWidth="1"/>
    <col min="4899" max="4908" width="8.7109375" style="14" customWidth="1"/>
    <col min="4909" max="4909" width="0.140625" style="14" customWidth="1"/>
    <col min="4910" max="4919" width="8.7109375" style="14" customWidth="1"/>
    <col min="4920" max="4920" width="0.85546875" style="14" customWidth="1"/>
    <col min="4921" max="4945" width="0" style="14" hidden="1" customWidth="1"/>
    <col min="4946" max="4946" width="0.85546875" style="14" customWidth="1"/>
    <col min="4947" max="4960" width="0" style="14" hidden="1" customWidth="1"/>
    <col min="4961" max="4961" width="0.85546875" style="14" customWidth="1"/>
    <col min="4962" max="4962" width="13.7109375" style="14" customWidth="1"/>
    <col min="4963" max="4963" width="12.7109375" style="14" customWidth="1"/>
    <col min="4964" max="4965" width="22.7109375" style="14" customWidth="1"/>
    <col min="4966" max="4966" width="26.7109375" style="14" customWidth="1"/>
    <col min="4967" max="4967" width="9.140625" style="14"/>
    <col min="4968" max="5001" width="0" style="14" hidden="1" customWidth="1"/>
    <col min="5002" max="5120" width="9.140625" style="14"/>
    <col min="5121" max="5122" width="0" style="14" hidden="1" customWidth="1"/>
    <col min="5123" max="5123" width="4.7109375" style="14" customWidth="1"/>
    <col min="5124" max="5124" width="3.7109375" style="14" customWidth="1"/>
    <col min="5125" max="5126" width="17.5703125" style="14" customWidth="1"/>
    <col min="5127" max="5127" width="10.7109375" style="14" customWidth="1"/>
    <col min="5128" max="5128" width="5.7109375" style="14" customWidth="1"/>
    <col min="5129" max="5129" width="5.5703125" style="14" customWidth="1"/>
    <col min="5130" max="5130" width="5.7109375" style="14" customWidth="1"/>
    <col min="5131" max="5131" width="18.7109375" style="14" customWidth="1"/>
    <col min="5132" max="5132" width="8.7109375" style="14" customWidth="1"/>
    <col min="5133" max="5133" width="2.7109375" style="14" customWidth="1"/>
    <col min="5134" max="5143" width="8.7109375" style="14" customWidth="1"/>
    <col min="5144" max="5144" width="2.7109375" style="14" customWidth="1"/>
    <col min="5145" max="5153" width="8.7109375" style="14" customWidth="1"/>
    <col min="5154" max="5154" width="0.140625" style="14" customWidth="1"/>
    <col min="5155" max="5164" width="8.7109375" style="14" customWidth="1"/>
    <col min="5165" max="5165" width="0.140625" style="14" customWidth="1"/>
    <col min="5166" max="5175" width="8.7109375" style="14" customWidth="1"/>
    <col min="5176" max="5176" width="0.85546875" style="14" customWidth="1"/>
    <col min="5177" max="5201" width="0" style="14" hidden="1" customWidth="1"/>
    <col min="5202" max="5202" width="0.85546875" style="14" customWidth="1"/>
    <col min="5203" max="5216" width="0" style="14" hidden="1" customWidth="1"/>
    <col min="5217" max="5217" width="0.85546875" style="14" customWidth="1"/>
    <col min="5218" max="5218" width="13.7109375" style="14" customWidth="1"/>
    <col min="5219" max="5219" width="12.7109375" style="14" customWidth="1"/>
    <col min="5220" max="5221" width="22.7109375" style="14" customWidth="1"/>
    <col min="5222" max="5222" width="26.7109375" style="14" customWidth="1"/>
    <col min="5223" max="5223" width="9.140625" style="14"/>
    <col min="5224" max="5257" width="0" style="14" hidden="1" customWidth="1"/>
    <col min="5258" max="5376" width="9.140625" style="14"/>
    <col min="5377" max="5378" width="0" style="14" hidden="1" customWidth="1"/>
    <col min="5379" max="5379" width="4.7109375" style="14" customWidth="1"/>
    <col min="5380" max="5380" width="3.7109375" style="14" customWidth="1"/>
    <col min="5381" max="5382" width="17.5703125" style="14" customWidth="1"/>
    <col min="5383" max="5383" width="10.7109375" style="14" customWidth="1"/>
    <col min="5384" max="5384" width="5.7109375" style="14" customWidth="1"/>
    <col min="5385" max="5385" width="5.5703125" style="14" customWidth="1"/>
    <col min="5386" max="5386" width="5.7109375" style="14" customWidth="1"/>
    <col min="5387" max="5387" width="18.7109375" style="14" customWidth="1"/>
    <col min="5388" max="5388" width="8.7109375" style="14" customWidth="1"/>
    <col min="5389" max="5389" width="2.7109375" style="14" customWidth="1"/>
    <col min="5390" max="5399" width="8.7109375" style="14" customWidth="1"/>
    <col min="5400" max="5400" width="2.7109375" style="14" customWidth="1"/>
    <col min="5401" max="5409" width="8.7109375" style="14" customWidth="1"/>
    <col min="5410" max="5410" width="0.140625" style="14" customWidth="1"/>
    <col min="5411" max="5420" width="8.7109375" style="14" customWidth="1"/>
    <col min="5421" max="5421" width="0.140625" style="14" customWidth="1"/>
    <col min="5422" max="5431" width="8.7109375" style="14" customWidth="1"/>
    <col min="5432" max="5432" width="0.85546875" style="14" customWidth="1"/>
    <col min="5433" max="5457" width="0" style="14" hidden="1" customWidth="1"/>
    <col min="5458" max="5458" width="0.85546875" style="14" customWidth="1"/>
    <col min="5459" max="5472" width="0" style="14" hidden="1" customWidth="1"/>
    <col min="5473" max="5473" width="0.85546875" style="14" customWidth="1"/>
    <col min="5474" max="5474" width="13.7109375" style="14" customWidth="1"/>
    <col min="5475" max="5475" width="12.7109375" style="14" customWidth="1"/>
    <col min="5476" max="5477" width="22.7109375" style="14" customWidth="1"/>
    <col min="5478" max="5478" width="26.7109375" style="14" customWidth="1"/>
    <col min="5479" max="5479" width="9.140625" style="14"/>
    <col min="5480" max="5513" width="0" style="14" hidden="1" customWidth="1"/>
    <col min="5514" max="5632" width="9.140625" style="14"/>
    <col min="5633" max="5634" width="0" style="14" hidden="1" customWidth="1"/>
    <col min="5635" max="5635" width="4.7109375" style="14" customWidth="1"/>
    <col min="5636" max="5636" width="3.7109375" style="14" customWidth="1"/>
    <col min="5637" max="5638" width="17.5703125" style="14" customWidth="1"/>
    <col min="5639" max="5639" width="10.7109375" style="14" customWidth="1"/>
    <col min="5640" max="5640" width="5.7109375" style="14" customWidth="1"/>
    <col min="5641" max="5641" width="5.5703125" style="14" customWidth="1"/>
    <col min="5642" max="5642" width="5.7109375" style="14" customWidth="1"/>
    <col min="5643" max="5643" width="18.7109375" style="14" customWidth="1"/>
    <col min="5644" max="5644" width="8.7109375" style="14" customWidth="1"/>
    <col min="5645" max="5645" width="2.7109375" style="14" customWidth="1"/>
    <col min="5646" max="5655" width="8.7109375" style="14" customWidth="1"/>
    <col min="5656" max="5656" width="2.7109375" style="14" customWidth="1"/>
    <col min="5657" max="5665" width="8.7109375" style="14" customWidth="1"/>
    <col min="5666" max="5666" width="0.140625" style="14" customWidth="1"/>
    <col min="5667" max="5676" width="8.7109375" style="14" customWidth="1"/>
    <col min="5677" max="5677" width="0.140625" style="14" customWidth="1"/>
    <col min="5678" max="5687" width="8.7109375" style="14" customWidth="1"/>
    <col min="5688" max="5688" width="0.85546875" style="14" customWidth="1"/>
    <col min="5689" max="5713" width="0" style="14" hidden="1" customWidth="1"/>
    <col min="5714" max="5714" width="0.85546875" style="14" customWidth="1"/>
    <col min="5715" max="5728" width="0" style="14" hidden="1" customWidth="1"/>
    <col min="5729" max="5729" width="0.85546875" style="14" customWidth="1"/>
    <col min="5730" max="5730" width="13.7109375" style="14" customWidth="1"/>
    <col min="5731" max="5731" width="12.7109375" style="14" customWidth="1"/>
    <col min="5732" max="5733" width="22.7109375" style="14" customWidth="1"/>
    <col min="5734" max="5734" width="26.7109375" style="14" customWidth="1"/>
    <col min="5735" max="5735" width="9.140625" style="14"/>
    <col min="5736" max="5769" width="0" style="14" hidden="1" customWidth="1"/>
    <col min="5770" max="5888" width="9.140625" style="14"/>
    <col min="5889" max="5890" width="0" style="14" hidden="1" customWidth="1"/>
    <col min="5891" max="5891" width="4.7109375" style="14" customWidth="1"/>
    <col min="5892" max="5892" width="3.7109375" style="14" customWidth="1"/>
    <col min="5893" max="5894" width="17.5703125" style="14" customWidth="1"/>
    <col min="5895" max="5895" width="10.7109375" style="14" customWidth="1"/>
    <col min="5896" max="5896" width="5.7109375" style="14" customWidth="1"/>
    <col min="5897" max="5897" width="5.5703125" style="14" customWidth="1"/>
    <col min="5898" max="5898" width="5.7109375" style="14" customWidth="1"/>
    <col min="5899" max="5899" width="18.7109375" style="14" customWidth="1"/>
    <col min="5900" max="5900" width="8.7109375" style="14" customWidth="1"/>
    <col min="5901" max="5901" width="2.7109375" style="14" customWidth="1"/>
    <col min="5902" max="5911" width="8.7109375" style="14" customWidth="1"/>
    <col min="5912" max="5912" width="2.7109375" style="14" customWidth="1"/>
    <col min="5913" max="5921" width="8.7109375" style="14" customWidth="1"/>
    <col min="5922" max="5922" width="0.140625" style="14" customWidth="1"/>
    <col min="5923" max="5932" width="8.7109375" style="14" customWidth="1"/>
    <col min="5933" max="5933" width="0.140625" style="14" customWidth="1"/>
    <col min="5934" max="5943" width="8.7109375" style="14" customWidth="1"/>
    <col min="5944" max="5944" width="0.85546875" style="14" customWidth="1"/>
    <col min="5945" max="5969" width="0" style="14" hidden="1" customWidth="1"/>
    <col min="5970" max="5970" width="0.85546875" style="14" customWidth="1"/>
    <col min="5971" max="5984" width="0" style="14" hidden="1" customWidth="1"/>
    <col min="5985" max="5985" width="0.85546875" style="14" customWidth="1"/>
    <col min="5986" max="5986" width="13.7109375" style="14" customWidth="1"/>
    <col min="5987" max="5987" width="12.7109375" style="14" customWidth="1"/>
    <col min="5988" max="5989" width="22.7109375" style="14" customWidth="1"/>
    <col min="5990" max="5990" width="26.7109375" style="14" customWidth="1"/>
    <col min="5991" max="5991" width="9.140625" style="14"/>
    <col min="5992" max="6025" width="0" style="14" hidden="1" customWidth="1"/>
    <col min="6026" max="6144" width="9.140625" style="14"/>
    <col min="6145" max="6146" width="0" style="14" hidden="1" customWidth="1"/>
    <col min="6147" max="6147" width="4.7109375" style="14" customWidth="1"/>
    <col min="6148" max="6148" width="3.7109375" style="14" customWidth="1"/>
    <col min="6149" max="6150" width="17.5703125" style="14" customWidth="1"/>
    <col min="6151" max="6151" width="10.7109375" style="14" customWidth="1"/>
    <col min="6152" max="6152" width="5.7109375" style="14" customWidth="1"/>
    <col min="6153" max="6153" width="5.5703125" style="14" customWidth="1"/>
    <col min="6154" max="6154" width="5.7109375" style="14" customWidth="1"/>
    <col min="6155" max="6155" width="18.7109375" style="14" customWidth="1"/>
    <col min="6156" max="6156" width="8.7109375" style="14" customWidth="1"/>
    <col min="6157" max="6157" width="2.7109375" style="14" customWidth="1"/>
    <col min="6158" max="6167" width="8.7109375" style="14" customWidth="1"/>
    <col min="6168" max="6168" width="2.7109375" style="14" customWidth="1"/>
    <col min="6169" max="6177" width="8.7109375" style="14" customWidth="1"/>
    <col min="6178" max="6178" width="0.140625" style="14" customWidth="1"/>
    <col min="6179" max="6188" width="8.7109375" style="14" customWidth="1"/>
    <col min="6189" max="6189" width="0.140625" style="14" customWidth="1"/>
    <col min="6190" max="6199" width="8.7109375" style="14" customWidth="1"/>
    <col min="6200" max="6200" width="0.85546875" style="14" customWidth="1"/>
    <col min="6201" max="6225" width="0" style="14" hidden="1" customWidth="1"/>
    <col min="6226" max="6226" width="0.85546875" style="14" customWidth="1"/>
    <col min="6227" max="6240" width="0" style="14" hidden="1" customWidth="1"/>
    <col min="6241" max="6241" width="0.85546875" style="14" customWidth="1"/>
    <col min="6242" max="6242" width="13.7109375" style="14" customWidth="1"/>
    <col min="6243" max="6243" width="12.7109375" style="14" customWidth="1"/>
    <col min="6244" max="6245" width="22.7109375" style="14" customWidth="1"/>
    <col min="6246" max="6246" width="26.7109375" style="14" customWidth="1"/>
    <col min="6247" max="6247" width="9.140625" style="14"/>
    <col min="6248" max="6281" width="0" style="14" hidden="1" customWidth="1"/>
    <col min="6282" max="6400" width="9.140625" style="14"/>
    <col min="6401" max="6402" width="0" style="14" hidden="1" customWidth="1"/>
    <col min="6403" max="6403" width="4.7109375" style="14" customWidth="1"/>
    <col min="6404" max="6404" width="3.7109375" style="14" customWidth="1"/>
    <col min="6405" max="6406" width="17.5703125" style="14" customWidth="1"/>
    <col min="6407" max="6407" width="10.7109375" style="14" customWidth="1"/>
    <col min="6408" max="6408" width="5.7109375" style="14" customWidth="1"/>
    <col min="6409" max="6409" width="5.5703125" style="14" customWidth="1"/>
    <col min="6410" max="6410" width="5.7109375" style="14" customWidth="1"/>
    <col min="6411" max="6411" width="18.7109375" style="14" customWidth="1"/>
    <col min="6412" max="6412" width="8.7109375" style="14" customWidth="1"/>
    <col min="6413" max="6413" width="2.7109375" style="14" customWidth="1"/>
    <col min="6414" max="6423" width="8.7109375" style="14" customWidth="1"/>
    <col min="6424" max="6424" width="2.7109375" style="14" customWidth="1"/>
    <col min="6425" max="6433" width="8.7109375" style="14" customWidth="1"/>
    <col min="6434" max="6434" width="0.140625" style="14" customWidth="1"/>
    <col min="6435" max="6444" width="8.7109375" style="14" customWidth="1"/>
    <col min="6445" max="6445" width="0.140625" style="14" customWidth="1"/>
    <col min="6446" max="6455" width="8.7109375" style="14" customWidth="1"/>
    <col min="6456" max="6456" width="0.85546875" style="14" customWidth="1"/>
    <col min="6457" max="6481" width="0" style="14" hidden="1" customWidth="1"/>
    <col min="6482" max="6482" width="0.85546875" style="14" customWidth="1"/>
    <col min="6483" max="6496" width="0" style="14" hidden="1" customWidth="1"/>
    <col min="6497" max="6497" width="0.85546875" style="14" customWidth="1"/>
    <col min="6498" max="6498" width="13.7109375" style="14" customWidth="1"/>
    <col min="6499" max="6499" width="12.7109375" style="14" customWidth="1"/>
    <col min="6500" max="6501" width="22.7109375" style="14" customWidth="1"/>
    <col min="6502" max="6502" width="26.7109375" style="14" customWidth="1"/>
    <col min="6503" max="6503" width="9.140625" style="14"/>
    <col min="6504" max="6537" width="0" style="14" hidden="1" customWidth="1"/>
    <col min="6538" max="6656" width="9.140625" style="14"/>
    <col min="6657" max="6658" width="0" style="14" hidden="1" customWidth="1"/>
    <col min="6659" max="6659" width="4.7109375" style="14" customWidth="1"/>
    <col min="6660" max="6660" width="3.7109375" style="14" customWidth="1"/>
    <col min="6661" max="6662" width="17.5703125" style="14" customWidth="1"/>
    <col min="6663" max="6663" width="10.7109375" style="14" customWidth="1"/>
    <col min="6664" max="6664" width="5.7109375" style="14" customWidth="1"/>
    <col min="6665" max="6665" width="5.5703125" style="14" customWidth="1"/>
    <col min="6666" max="6666" width="5.7109375" style="14" customWidth="1"/>
    <col min="6667" max="6667" width="18.7109375" style="14" customWidth="1"/>
    <col min="6668" max="6668" width="8.7109375" style="14" customWidth="1"/>
    <col min="6669" max="6669" width="2.7109375" style="14" customWidth="1"/>
    <col min="6670" max="6679" width="8.7109375" style="14" customWidth="1"/>
    <col min="6680" max="6680" width="2.7109375" style="14" customWidth="1"/>
    <col min="6681" max="6689" width="8.7109375" style="14" customWidth="1"/>
    <col min="6690" max="6690" width="0.140625" style="14" customWidth="1"/>
    <col min="6691" max="6700" width="8.7109375" style="14" customWidth="1"/>
    <col min="6701" max="6701" width="0.140625" style="14" customWidth="1"/>
    <col min="6702" max="6711" width="8.7109375" style="14" customWidth="1"/>
    <col min="6712" max="6712" width="0.85546875" style="14" customWidth="1"/>
    <col min="6713" max="6737" width="0" style="14" hidden="1" customWidth="1"/>
    <col min="6738" max="6738" width="0.85546875" style="14" customWidth="1"/>
    <col min="6739" max="6752" width="0" style="14" hidden="1" customWidth="1"/>
    <col min="6753" max="6753" width="0.85546875" style="14" customWidth="1"/>
    <col min="6754" max="6754" width="13.7109375" style="14" customWidth="1"/>
    <col min="6755" max="6755" width="12.7109375" style="14" customWidth="1"/>
    <col min="6756" max="6757" width="22.7109375" style="14" customWidth="1"/>
    <col min="6758" max="6758" width="26.7109375" style="14" customWidth="1"/>
    <col min="6759" max="6759" width="9.140625" style="14"/>
    <col min="6760" max="6793" width="0" style="14" hidden="1" customWidth="1"/>
    <col min="6794" max="6912" width="9.140625" style="14"/>
    <col min="6913" max="6914" width="0" style="14" hidden="1" customWidth="1"/>
    <col min="6915" max="6915" width="4.7109375" style="14" customWidth="1"/>
    <col min="6916" max="6916" width="3.7109375" style="14" customWidth="1"/>
    <col min="6917" max="6918" width="17.5703125" style="14" customWidth="1"/>
    <col min="6919" max="6919" width="10.7109375" style="14" customWidth="1"/>
    <col min="6920" max="6920" width="5.7109375" style="14" customWidth="1"/>
    <col min="6921" max="6921" width="5.5703125" style="14" customWidth="1"/>
    <col min="6922" max="6922" width="5.7109375" style="14" customWidth="1"/>
    <col min="6923" max="6923" width="18.7109375" style="14" customWidth="1"/>
    <col min="6924" max="6924" width="8.7109375" style="14" customWidth="1"/>
    <col min="6925" max="6925" width="2.7109375" style="14" customWidth="1"/>
    <col min="6926" max="6935" width="8.7109375" style="14" customWidth="1"/>
    <col min="6936" max="6936" width="2.7109375" style="14" customWidth="1"/>
    <col min="6937" max="6945" width="8.7109375" style="14" customWidth="1"/>
    <col min="6946" max="6946" width="0.140625" style="14" customWidth="1"/>
    <col min="6947" max="6956" width="8.7109375" style="14" customWidth="1"/>
    <col min="6957" max="6957" width="0.140625" style="14" customWidth="1"/>
    <col min="6958" max="6967" width="8.7109375" style="14" customWidth="1"/>
    <col min="6968" max="6968" width="0.85546875" style="14" customWidth="1"/>
    <col min="6969" max="6993" width="0" style="14" hidden="1" customWidth="1"/>
    <col min="6994" max="6994" width="0.85546875" style="14" customWidth="1"/>
    <col min="6995" max="7008" width="0" style="14" hidden="1" customWidth="1"/>
    <col min="7009" max="7009" width="0.85546875" style="14" customWidth="1"/>
    <col min="7010" max="7010" width="13.7109375" style="14" customWidth="1"/>
    <col min="7011" max="7011" width="12.7109375" style="14" customWidth="1"/>
    <col min="7012" max="7013" width="22.7109375" style="14" customWidth="1"/>
    <col min="7014" max="7014" width="26.7109375" style="14" customWidth="1"/>
    <col min="7015" max="7015" width="9.140625" style="14"/>
    <col min="7016" max="7049" width="0" style="14" hidden="1" customWidth="1"/>
    <col min="7050" max="7168" width="9.140625" style="14"/>
    <col min="7169" max="7170" width="0" style="14" hidden="1" customWidth="1"/>
    <col min="7171" max="7171" width="4.7109375" style="14" customWidth="1"/>
    <col min="7172" max="7172" width="3.7109375" style="14" customWidth="1"/>
    <col min="7173" max="7174" width="17.5703125" style="14" customWidth="1"/>
    <col min="7175" max="7175" width="10.7109375" style="14" customWidth="1"/>
    <col min="7176" max="7176" width="5.7109375" style="14" customWidth="1"/>
    <col min="7177" max="7177" width="5.5703125" style="14" customWidth="1"/>
    <col min="7178" max="7178" width="5.7109375" style="14" customWidth="1"/>
    <col min="7179" max="7179" width="18.7109375" style="14" customWidth="1"/>
    <col min="7180" max="7180" width="8.7109375" style="14" customWidth="1"/>
    <col min="7181" max="7181" width="2.7109375" style="14" customWidth="1"/>
    <col min="7182" max="7191" width="8.7109375" style="14" customWidth="1"/>
    <col min="7192" max="7192" width="2.7109375" style="14" customWidth="1"/>
    <col min="7193" max="7201" width="8.7109375" style="14" customWidth="1"/>
    <col min="7202" max="7202" width="0.140625" style="14" customWidth="1"/>
    <col min="7203" max="7212" width="8.7109375" style="14" customWidth="1"/>
    <col min="7213" max="7213" width="0.140625" style="14" customWidth="1"/>
    <col min="7214" max="7223" width="8.7109375" style="14" customWidth="1"/>
    <col min="7224" max="7224" width="0.85546875" style="14" customWidth="1"/>
    <col min="7225" max="7249" width="0" style="14" hidden="1" customWidth="1"/>
    <col min="7250" max="7250" width="0.85546875" style="14" customWidth="1"/>
    <col min="7251" max="7264" width="0" style="14" hidden="1" customWidth="1"/>
    <col min="7265" max="7265" width="0.85546875" style="14" customWidth="1"/>
    <col min="7266" max="7266" width="13.7109375" style="14" customWidth="1"/>
    <col min="7267" max="7267" width="12.7109375" style="14" customWidth="1"/>
    <col min="7268" max="7269" width="22.7109375" style="14" customWidth="1"/>
    <col min="7270" max="7270" width="26.7109375" style="14" customWidth="1"/>
    <col min="7271" max="7271" width="9.140625" style="14"/>
    <col min="7272" max="7305" width="0" style="14" hidden="1" customWidth="1"/>
    <col min="7306" max="7424" width="9.140625" style="14"/>
    <col min="7425" max="7426" width="0" style="14" hidden="1" customWidth="1"/>
    <col min="7427" max="7427" width="4.7109375" style="14" customWidth="1"/>
    <col min="7428" max="7428" width="3.7109375" style="14" customWidth="1"/>
    <col min="7429" max="7430" width="17.5703125" style="14" customWidth="1"/>
    <col min="7431" max="7431" width="10.7109375" style="14" customWidth="1"/>
    <col min="7432" max="7432" width="5.7109375" style="14" customWidth="1"/>
    <col min="7433" max="7433" width="5.5703125" style="14" customWidth="1"/>
    <col min="7434" max="7434" width="5.7109375" style="14" customWidth="1"/>
    <col min="7435" max="7435" width="18.7109375" style="14" customWidth="1"/>
    <col min="7436" max="7436" width="8.7109375" style="14" customWidth="1"/>
    <col min="7437" max="7437" width="2.7109375" style="14" customWidth="1"/>
    <col min="7438" max="7447" width="8.7109375" style="14" customWidth="1"/>
    <col min="7448" max="7448" width="2.7109375" style="14" customWidth="1"/>
    <col min="7449" max="7457" width="8.7109375" style="14" customWidth="1"/>
    <col min="7458" max="7458" width="0.140625" style="14" customWidth="1"/>
    <col min="7459" max="7468" width="8.7109375" style="14" customWidth="1"/>
    <col min="7469" max="7469" width="0.140625" style="14" customWidth="1"/>
    <col min="7470" max="7479" width="8.7109375" style="14" customWidth="1"/>
    <col min="7480" max="7480" width="0.85546875" style="14" customWidth="1"/>
    <col min="7481" max="7505" width="0" style="14" hidden="1" customWidth="1"/>
    <col min="7506" max="7506" width="0.85546875" style="14" customWidth="1"/>
    <col min="7507" max="7520" width="0" style="14" hidden="1" customWidth="1"/>
    <col min="7521" max="7521" width="0.85546875" style="14" customWidth="1"/>
    <col min="7522" max="7522" width="13.7109375" style="14" customWidth="1"/>
    <col min="7523" max="7523" width="12.7109375" style="14" customWidth="1"/>
    <col min="7524" max="7525" width="22.7109375" style="14" customWidth="1"/>
    <col min="7526" max="7526" width="26.7109375" style="14" customWidth="1"/>
    <col min="7527" max="7527" width="9.140625" style="14"/>
    <col min="7528" max="7561" width="0" style="14" hidden="1" customWidth="1"/>
    <col min="7562" max="7680" width="9.140625" style="14"/>
    <col min="7681" max="7682" width="0" style="14" hidden="1" customWidth="1"/>
    <col min="7683" max="7683" width="4.7109375" style="14" customWidth="1"/>
    <col min="7684" max="7684" width="3.7109375" style="14" customWidth="1"/>
    <col min="7685" max="7686" width="17.5703125" style="14" customWidth="1"/>
    <col min="7687" max="7687" width="10.7109375" style="14" customWidth="1"/>
    <col min="7688" max="7688" width="5.7109375" style="14" customWidth="1"/>
    <col min="7689" max="7689" width="5.5703125" style="14" customWidth="1"/>
    <col min="7690" max="7690" width="5.7109375" style="14" customWidth="1"/>
    <col min="7691" max="7691" width="18.7109375" style="14" customWidth="1"/>
    <col min="7692" max="7692" width="8.7109375" style="14" customWidth="1"/>
    <col min="7693" max="7693" width="2.7109375" style="14" customWidth="1"/>
    <col min="7694" max="7703" width="8.7109375" style="14" customWidth="1"/>
    <col min="7704" max="7704" width="2.7109375" style="14" customWidth="1"/>
    <col min="7705" max="7713" width="8.7109375" style="14" customWidth="1"/>
    <col min="7714" max="7714" width="0.140625" style="14" customWidth="1"/>
    <col min="7715" max="7724" width="8.7109375" style="14" customWidth="1"/>
    <col min="7725" max="7725" width="0.140625" style="14" customWidth="1"/>
    <col min="7726" max="7735" width="8.7109375" style="14" customWidth="1"/>
    <col min="7736" max="7736" width="0.85546875" style="14" customWidth="1"/>
    <col min="7737" max="7761" width="0" style="14" hidden="1" customWidth="1"/>
    <col min="7762" max="7762" width="0.85546875" style="14" customWidth="1"/>
    <col min="7763" max="7776" width="0" style="14" hidden="1" customWidth="1"/>
    <col min="7777" max="7777" width="0.85546875" style="14" customWidth="1"/>
    <col min="7778" max="7778" width="13.7109375" style="14" customWidth="1"/>
    <col min="7779" max="7779" width="12.7109375" style="14" customWidth="1"/>
    <col min="7780" max="7781" width="22.7109375" style="14" customWidth="1"/>
    <col min="7782" max="7782" width="26.7109375" style="14" customWidth="1"/>
    <col min="7783" max="7783" width="9.140625" style="14"/>
    <col min="7784" max="7817" width="0" style="14" hidden="1" customWidth="1"/>
    <col min="7818" max="7936" width="9.140625" style="14"/>
    <col min="7937" max="7938" width="0" style="14" hidden="1" customWidth="1"/>
    <col min="7939" max="7939" width="4.7109375" style="14" customWidth="1"/>
    <col min="7940" max="7940" width="3.7109375" style="14" customWidth="1"/>
    <col min="7941" max="7942" width="17.5703125" style="14" customWidth="1"/>
    <col min="7943" max="7943" width="10.7109375" style="14" customWidth="1"/>
    <col min="7944" max="7944" width="5.7109375" style="14" customWidth="1"/>
    <col min="7945" max="7945" width="5.5703125" style="14" customWidth="1"/>
    <col min="7946" max="7946" width="5.7109375" style="14" customWidth="1"/>
    <col min="7947" max="7947" width="18.7109375" style="14" customWidth="1"/>
    <col min="7948" max="7948" width="8.7109375" style="14" customWidth="1"/>
    <col min="7949" max="7949" width="2.7109375" style="14" customWidth="1"/>
    <col min="7950" max="7959" width="8.7109375" style="14" customWidth="1"/>
    <col min="7960" max="7960" width="2.7109375" style="14" customWidth="1"/>
    <col min="7961" max="7969" width="8.7109375" style="14" customWidth="1"/>
    <col min="7970" max="7970" width="0.140625" style="14" customWidth="1"/>
    <col min="7971" max="7980" width="8.7109375" style="14" customWidth="1"/>
    <col min="7981" max="7981" width="0.140625" style="14" customWidth="1"/>
    <col min="7982" max="7991" width="8.7109375" style="14" customWidth="1"/>
    <col min="7992" max="7992" width="0.85546875" style="14" customWidth="1"/>
    <col min="7993" max="8017" width="0" style="14" hidden="1" customWidth="1"/>
    <col min="8018" max="8018" width="0.85546875" style="14" customWidth="1"/>
    <col min="8019" max="8032" width="0" style="14" hidden="1" customWidth="1"/>
    <col min="8033" max="8033" width="0.85546875" style="14" customWidth="1"/>
    <col min="8034" max="8034" width="13.7109375" style="14" customWidth="1"/>
    <col min="8035" max="8035" width="12.7109375" style="14" customWidth="1"/>
    <col min="8036" max="8037" width="22.7109375" style="14" customWidth="1"/>
    <col min="8038" max="8038" width="26.7109375" style="14" customWidth="1"/>
    <col min="8039" max="8039" width="9.140625" style="14"/>
    <col min="8040" max="8073" width="0" style="14" hidden="1" customWidth="1"/>
    <col min="8074" max="8192" width="9.140625" style="14"/>
    <col min="8193" max="8194" width="0" style="14" hidden="1" customWidth="1"/>
    <col min="8195" max="8195" width="4.7109375" style="14" customWidth="1"/>
    <col min="8196" max="8196" width="3.7109375" style="14" customWidth="1"/>
    <col min="8197" max="8198" width="17.5703125" style="14" customWidth="1"/>
    <col min="8199" max="8199" width="10.7109375" style="14" customWidth="1"/>
    <col min="8200" max="8200" width="5.7109375" style="14" customWidth="1"/>
    <col min="8201" max="8201" width="5.5703125" style="14" customWidth="1"/>
    <col min="8202" max="8202" width="5.7109375" style="14" customWidth="1"/>
    <col min="8203" max="8203" width="18.7109375" style="14" customWidth="1"/>
    <col min="8204" max="8204" width="8.7109375" style="14" customWidth="1"/>
    <col min="8205" max="8205" width="2.7109375" style="14" customWidth="1"/>
    <col min="8206" max="8215" width="8.7109375" style="14" customWidth="1"/>
    <col min="8216" max="8216" width="2.7109375" style="14" customWidth="1"/>
    <col min="8217" max="8225" width="8.7109375" style="14" customWidth="1"/>
    <col min="8226" max="8226" width="0.140625" style="14" customWidth="1"/>
    <col min="8227" max="8236" width="8.7109375" style="14" customWidth="1"/>
    <col min="8237" max="8237" width="0.140625" style="14" customWidth="1"/>
    <col min="8238" max="8247" width="8.7109375" style="14" customWidth="1"/>
    <col min="8248" max="8248" width="0.85546875" style="14" customWidth="1"/>
    <col min="8249" max="8273" width="0" style="14" hidden="1" customWidth="1"/>
    <col min="8274" max="8274" width="0.85546875" style="14" customWidth="1"/>
    <col min="8275" max="8288" width="0" style="14" hidden="1" customWidth="1"/>
    <col min="8289" max="8289" width="0.85546875" style="14" customWidth="1"/>
    <col min="8290" max="8290" width="13.7109375" style="14" customWidth="1"/>
    <col min="8291" max="8291" width="12.7109375" style="14" customWidth="1"/>
    <col min="8292" max="8293" width="22.7109375" style="14" customWidth="1"/>
    <col min="8294" max="8294" width="26.7109375" style="14" customWidth="1"/>
    <col min="8295" max="8295" width="9.140625" style="14"/>
    <col min="8296" max="8329" width="0" style="14" hidden="1" customWidth="1"/>
    <col min="8330" max="8448" width="9.140625" style="14"/>
    <col min="8449" max="8450" width="0" style="14" hidden="1" customWidth="1"/>
    <col min="8451" max="8451" width="4.7109375" style="14" customWidth="1"/>
    <col min="8452" max="8452" width="3.7109375" style="14" customWidth="1"/>
    <col min="8453" max="8454" width="17.5703125" style="14" customWidth="1"/>
    <col min="8455" max="8455" width="10.7109375" style="14" customWidth="1"/>
    <col min="8456" max="8456" width="5.7109375" style="14" customWidth="1"/>
    <col min="8457" max="8457" width="5.5703125" style="14" customWidth="1"/>
    <col min="8458" max="8458" width="5.7109375" style="14" customWidth="1"/>
    <col min="8459" max="8459" width="18.7109375" style="14" customWidth="1"/>
    <col min="8460" max="8460" width="8.7109375" style="14" customWidth="1"/>
    <col min="8461" max="8461" width="2.7109375" style="14" customWidth="1"/>
    <col min="8462" max="8471" width="8.7109375" style="14" customWidth="1"/>
    <col min="8472" max="8472" width="2.7109375" style="14" customWidth="1"/>
    <col min="8473" max="8481" width="8.7109375" style="14" customWidth="1"/>
    <col min="8482" max="8482" width="0.140625" style="14" customWidth="1"/>
    <col min="8483" max="8492" width="8.7109375" style="14" customWidth="1"/>
    <col min="8493" max="8493" width="0.140625" style="14" customWidth="1"/>
    <col min="8494" max="8503" width="8.7109375" style="14" customWidth="1"/>
    <col min="8504" max="8504" width="0.85546875" style="14" customWidth="1"/>
    <col min="8505" max="8529" width="0" style="14" hidden="1" customWidth="1"/>
    <col min="8530" max="8530" width="0.85546875" style="14" customWidth="1"/>
    <col min="8531" max="8544" width="0" style="14" hidden="1" customWidth="1"/>
    <col min="8545" max="8545" width="0.85546875" style="14" customWidth="1"/>
    <col min="8546" max="8546" width="13.7109375" style="14" customWidth="1"/>
    <col min="8547" max="8547" width="12.7109375" style="14" customWidth="1"/>
    <col min="8548" max="8549" width="22.7109375" style="14" customWidth="1"/>
    <col min="8550" max="8550" width="26.7109375" style="14" customWidth="1"/>
    <col min="8551" max="8551" width="9.140625" style="14"/>
    <col min="8552" max="8585" width="0" style="14" hidden="1" customWidth="1"/>
    <col min="8586" max="8704" width="9.140625" style="14"/>
    <col min="8705" max="8706" width="0" style="14" hidden="1" customWidth="1"/>
    <col min="8707" max="8707" width="4.7109375" style="14" customWidth="1"/>
    <col min="8708" max="8708" width="3.7109375" style="14" customWidth="1"/>
    <col min="8709" max="8710" width="17.5703125" style="14" customWidth="1"/>
    <col min="8711" max="8711" width="10.7109375" style="14" customWidth="1"/>
    <col min="8712" max="8712" width="5.7109375" style="14" customWidth="1"/>
    <col min="8713" max="8713" width="5.5703125" style="14" customWidth="1"/>
    <col min="8714" max="8714" width="5.7109375" style="14" customWidth="1"/>
    <col min="8715" max="8715" width="18.7109375" style="14" customWidth="1"/>
    <col min="8716" max="8716" width="8.7109375" style="14" customWidth="1"/>
    <col min="8717" max="8717" width="2.7109375" style="14" customWidth="1"/>
    <col min="8718" max="8727" width="8.7109375" style="14" customWidth="1"/>
    <col min="8728" max="8728" width="2.7109375" style="14" customWidth="1"/>
    <col min="8729" max="8737" width="8.7109375" style="14" customWidth="1"/>
    <col min="8738" max="8738" width="0.140625" style="14" customWidth="1"/>
    <col min="8739" max="8748" width="8.7109375" style="14" customWidth="1"/>
    <col min="8749" max="8749" width="0.140625" style="14" customWidth="1"/>
    <col min="8750" max="8759" width="8.7109375" style="14" customWidth="1"/>
    <col min="8760" max="8760" width="0.85546875" style="14" customWidth="1"/>
    <col min="8761" max="8785" width="0" style="14" hidden="1" customWidth="1"/>
    <col min="8786" max="8786" width="0.85546875" style="14" customWidth="1"/>
    <col min="8787" max="8800" width="0" style="14" hidden="1" customWidth="1"/>
    <col min="8801" max="8801" width="0.85546875" style="14" customWidth="1"/>
    <col min="8802" max="8802" width="13.7109375" style="14" customWidth="1"/>
    <col min="8803" max="8803" width="12.7109375" style="14" customWidth="1"/>
    <col min="8804" max="8805" width="22.7109375" style="14" customWidth="1"/>
    <col min="8806" max="8806" width="26.7109375" style="14" customWidth="1"/>
    <col min="8807" max="8807" width="9.140625" style="14"/>
    <col min="8808" max="8841" width="0" style="14" hidden="1" customWidth="1"/>
    <col min="8842" max="8960" width="9.140625" style="14"/>
    <col min="8961" max="8962" width="0" style="14" hidden="1" customWidth="1"/>
    <col min="8963" max="8963" width="4.7109375" style="14" customWidth="1"/>
    <col min="8964" max="8964" width="3.7109375" style="14" customWidth="1"/>
    <col min="8965" max="8966" width="17.5703125" style="14" customWidth="1"/>
    <col min="8967" max="8967" width="10.7109375" style="14" customWidth="1"/>
    <col min="8968" max="8968" width="5.7109375" style="14" customWidth="1"/>
    <col min="8969" max="8969" width="5.5703125" style="14" customWidth="1"/>
    <col min="8970" max="8970" width="5.7109375" style="14" customWidth="1"/>
    <col min="8971" max="8971" width="18.7109375" style="14" customWidth="1"/>
    <col min="8972" max="8972" width="8.7109375" style="14" customWidth="1"/>
    <col min="8973" max="8973" width="2.7109375" style="14" customWidth="1"/>
    <col min="8974" max="8983" width="8.7109375" style="14" customWidth="1"/>
    <col min="8984" max="8984" width="2.7109375" style="14" customWidth="1"/>
    <col min="8985" max="8993" width="8.7109375" style="14" customWidth="1"/>
    <col min="8994" max="8994" width="0.140625" style="14" customWidth="1"/>
    <col min="8995" max="9004" width="8.7109375" style="14" customWidth="1"/>
    <col min="9005" max="9005" width="0.140625" style="14" customWidth="1"/>
    <col min="9006" max="9015" width="8.7109375" style="14" customWidth="1"/>
    <col min="9016" max="9016" width="0.85546875" style="14" customWidth="1"/>
    <col min="9017" max="9041" width="0" style="14" hidden="1" customWidth="1"/>
    <col min="9042" max="9042" width="0.85546875" style="14" customWidth="1"/>
    <col min="9043" max="9056" width="0" style="14" hidden="1" customWidth="1"/>
    <col min="9057" max="9057" width="0.85546875" style="14" customWidth="1"/>
    <col min="9058" max="9058" width="13.7109375" style="14" customWidth="1"/>
    <col min="9059" max="9059" width="12.7109375" style="14" customWidth="1"/>
    <col min="9060" max="9061" width="22.7109375" style="14" customWidth="1"/>
    <col min="9062" max="9062" width="26.7109375" style="14" customWidth="1"/>
    <col min="9063" max="9063" width="9.140625" style="14"/>
    <col min="9064" max="9097" width="0" style="14" hidden="1" customWidth="1"/>
    <col min="9098" max="9216" width="9.140625" style="14"/>
    <col min="9217" max="9218" width="0" style="14" hidden="1" customWidth="1"/>
    <col min="9219" max="9219" width="4.7109375" style="14" customWidth="1"/>
    <col min="9220" max="9220" width="3.7109375" style="14" customWidth="1"/>
    <col min="9221" max="9222" width="17.5703125" style="14" customWidth="1"/>
    <col min="9223" max="9223" width="10.7109375" style="14" customWidth="1"/>
    <col min="9224" max="9224" width="5.7109375" style="14" customWidth="1"/>
    <col min="9225" max="9225" width="5.5703125" style="14" customWidth="1"/>
    <col min="9226" max="9226" width="5.7109375" style="14" customWidth="1"/>
    <col min="9227" max="9227" width="18.7109375" style="14" customWidth="1"/>
    <col min="9228" max="9228" width="8.7109375" style="14" customWidth="1"/>
    <col min="9229" max="9229" width="2.7109375" style="14" customWidth="1"/>
    <col min="9230" max="9239" width="8.7109375" style="14" customWidth="1"/>
    <col min="9240" max="9240" width="2.7109375" style="14" customWidth="1"/>
    <col min="9241" max="9249" width="8.7109375" style="14" customWidth="1"/>
    <col min="9250" max="9250" width="0.140625" style="14" customWidth="1"/>
    <col min="9251" max="9260" width="8.7109375" style="14" customWidth="1"/>
    <col min="9261" max="9261" width="0.140625" style="14" customWidth="1"/>
    <col min="9262" max="9271" width="8.7109375" style="14" customWidth="1"/>
    <col min="9272" max="9272" width="0.85546875" style="14" customWidth="1"/>
    <col min="9273" max="9297" width="0" style="14" hidden="1" customWidth="1"/>
    <col min="9298" max="9298" width="0.85546875" style="14" customWidth="1"/>
    <col min="9299" max="9312" width="0" style="14" hidden="1" customWidth="1"/>
    <col min="9313" max="9313" width="0.85546875" style="14" customWidth="1"/>
    <col min="9314" max="9314" width="13.7109375" style="14" customWidth="1"/>
    <col min="9315" max="9315" width="12.7109375" style="14" customWidth="1"/>
    <col min="9316" max="9317" width="22.7109375" style="14" customWidth="1"/>
    <col min="9318" max="9318" width="26.7109375" style="14" customWidth="1"/>
    <col min="9319" max="9319" width="9.140625" style="14"/>
    <col min="9320" max="9353" width="0" style="14" hidden="1" customWidth="1"/>
    <col min="9354" max="9472" width="9.140625" style="14"/>
    <col min="9473" max="9474" width="0" style="14" hidden="1" customWidth="1"/>
    <col min="9475" max="9475" width="4.7109375" style="14" customWidth="1"/>
    <col min="9476" max="9476" width="3.7109375" style="14" customWidth="1"/>
    <col min="9477" max="9478" width="17.5703125" style="14" customWidth="1"/>
    <col min="9479" max="9479" width="10.7109375" style="14" customWidth="1"/>
    <col min="9480" max="9480" width="5.7109375" style="14" customWidth="1"/>
    <col min="9481" max="9481" width="5.5703125" style="14" customWidth="1"/>
    <col min="9482" max="9482" width="5.7109375" style="14" customWidth="1"/>
    <col min="9483" max="9483" width="18.7109375" style="14" customWidth="1"/>
    <col min="9484" max="9484" width="8.7109375" style="14" customWidth="1"/>
    <col min="9485" max="9485" width="2.7109375" style="14" customWidth="1"/>
    <col min="9486" max="9495" width="8.7109375" style="14" customWidth="1"/>
    <col min="9496" max="9496" width="2.7109375" style="14" customWidth="1"/>
    <col min="9497" max="9505" width="8.7109375" style="14" customWidth="1"/>
    <col min="9506" max="9506" width="0.140625" style="14" customWidth="1"/>
    <col min="9507" max="9516" width="8.7109375" style="14" customWidth="1"/>
    <col min="9517" max="9517" width="0.140625" style="14" customWidth="1"/>
    <col min="9518" max="9527" width="8.7109375" style="14" customWidth="1"/>
    <col min="9528" max="9528" width="0.85546875" style="14" customWidth="1"/>
    <col min="9529" max="9553" width="0" style="14" hidden="1" customWidth="1"/>
    <col min="9554" max="9554" width="0.85546875" style="14" customWidth="1"/>
    <col min="9555" max="9568" width="0" style="14" hidden="1" customWidth="1"/>
    <col min="9569" max="9569" width="0.85546875" style="14" customWidth="1"/>
    <col min="9570" max="9570" width="13.7109375" style="14" customWidth="1"/>
    <col min="9571" max="9571" width="12.7109375" style="14" customWidth="1"/>
    <col min="9572" max="9573" width="22.7109375" style="14" customWidth="1"/>
    <col min="9574" max="9574" width="26.7109375" style="14" customWidth="1"/>
    <col min="9575" max="9575" width="9.140625" style="14"/>
    <col min="9576" max="9609" width="0" style="14" hidden="1" customWidth="1"/>
    <col min="9610" max="9728" width="9.140625" style="14"/>
    <col min="9729" max="9730" width="0" style="14" hidden="1" customWidth="1"/>
    <col min="9731" max="9731" width="4.7109375" style="14" customWidth="1"/>
    <col min="9732" max="9732" width="3.7109375" style="14" customWidth="1"/>
    <col min="9733" max="9734" width="17.5703125" style="14" customWidth="1"/>
    <col min="9735" max="9735" width="10.7109375" style="14" customWidth="1"/>
    <col min="9736" max="9736" width="5.7109375" style="14" customWidth="1"/>
    <col min="9737" max="9737" width="5.5703125" style="14" customWidth="1"/>
    <col min="9738" max="9738" width="5.7109375" style="14" customWidth="1"/>
    <col min="9739" max="9739" width="18.7109375" style="14" customWidth="1"/>
    <col min="9740" max="9740" width="8.7109375" style="14" customWidth="1"/>
    <col min="9741" max="9741" width="2.7109375" style="14" customWidth="1"/>
    <col min="9742" max="9751" width="8.7109375" style="14" customWidth="1"/>
    <col min="9752" max="9752" width="2.7109375" style="14" customWidth="1"/>
    <col min="9753" max="9761" width="8.7109375" style="14" customWidth="1"/>
    <col min="9762" max="9762" width="0.140625" style="14" customWidth="1"/>
    <col min="9763" max="9772" width="8.7109375" style="14" customWidth="1"/>
    <col min="9773" max="9773" width="0.140625" style="14" customWidth="1"/>
    <col min="9774" max="9783" width="8.7109375" style="14" customWidth="1"/>
    <col min="9784" max="9784" width="0.85546875" style="14" customWidth="1"/>
    <col min="9785" max="9809" width="0" style="14" hidden="1" customWidth="1"/>
    <col min="9810" max="9810" width="0.85546875" style="14" customWidth="1"/>
    <col min="9811" max="9824" width="0" style="14" hidden="1" customWidth="1"/>
    <col min="9825" max="9825" width="0.85546875" style="14" customWidth="1"/>
    <col min="9826" max="9826" width="13.7109375" style="14" customWidth="1"/>
    <col min="9827" max="9827" width="12.7109375" style="14" customWidth="1"/>
    <col min="9828" max="9829" width="22.7109375" style="14" customWidth="1"/>
    <col min="9830" max="9830" width="26.7109375" style="14" customWidth="1"/>
    <col min="9831" max="9831" width="9.140625" style="14"/>
    <col min="9832" max="9865" width="0" style="14" hidden="1" customWidth="1"/>
    <col min="9866" max="9984" width="9.140625" style="14"/>
    <col min="9985" max="9986" width="0" style="14" hidden="1" customWidth="1"/>
    <col min="9987" max="9987" width="4.7109375" style="14" customWidth="1"/>
    <col min="9988" max="9988" width="3.7109375" style="14" customWidth="1"/>
    <col min="9989" max="9990" width="17.5703125" style="14" customWidth="1"/>
    <col min="9991" max="9991" width="10.7109375" style="14" customWidth="1"/>
    <col min="9992" max="9992" width="5.7109375" style="14" customWidth="1"/>
    <col min="9993" max="9993" width="5.5703125" style="14" customWidth="1"/>
    <col min="9994" max="9994" width="5.7109375" style="14" customWidth="1"/>
    <col min="9995" max="9995" width="18.7109375" style="14" customWidth="1"/>
    <col min="9996" max="9996" width="8.7109375" style="14" customWidth="1"/>
    <col min="9997" max="9997" width="2.7109375" style="14" customWidth="1"/>
    <col min="9998" max="10007" width="8.7109375" style="14" customWidth="1"/>
    <col min="10008" max="10008" width="2.7109375" style="14" customWidth="1"/>
    <col min="10009" max="10017" width="8.7109375" style="14" customWidth="1"/>
    <col min="10018" max="10018" width="0.140625" style="14" customWidth="1"/>
    <col min="10019" max="10028" width="8.7109375" style="14" customWidth="1"/>
    <col min="10029" max="10029" width="0.140625" style="14" customWidth="1"/>
    <col min="10030" max="10039" width="8.7109375" style="14" customWidth="1"/>
    <col min="10040" max="10040" width="0.85546875" style="14" customWidth="1"/>
    <col min="10041" max="10065" width="0" style="14" hidden="1" customWidth="1"/>
    <col min="10066" max="10066" width="0.85546875" style="14" customWidth="1"/>
    <col min="10067" max="10080" width="0" style="14" hidden="1" customWidth="1"/>
    <col min="10081" max="10081" width="0.85546875" style="14" customWidth="1"/>
    <col min="10082" max="10082" width="13.7109375" style="14" customWidth="1"/>
    <col min="10083" max="10083" width="12.7109375" style="14" customWidth="1"/>
    <col min="10084" max="10085" width="22.7109375" style="14" customWidth="1"/>
    <col min="10086" max="10086" width="26.7109375" style="14" customWidth="1"/>
    <col min="10087" max="10087" width="9.140625" style="14"/>
    <col min="10088" max="10121" width="0" style="14" hidden="1" customWidth="1"/>
    <col min="10122" max="10240" width="9.140625" style="14"/>
    <col min="10241" max="10242" width="0" style="14" hidden="1" customWidth="1"/>
    <col min="10243" max="10243" width="4.7109375" style="14" customWidth="1"/>
    <col min="10244" max="10244" width="3.7109375" style="14" customWidth="1"/>
    <col min="10245" max="10246" width="17.5703125" style="14" customWidth="1"/>
    <col min="10247" max="10247" width="10.7109375" style="14" customWidth="1"/>
    <col min="10248" max="10248" width="5.7109375" style="14" customWidth="1"/>
    <col min="10249" max="10249" width="5.5703125" style="14" customWidth="1"/>
    <col min="10250" max="10250" width="5.7109375" style="14" customWidth="1"/>
    <col min="10251" max="10251" width="18.7109375" style="14" customWidth="1"/>
    <col min="10252" max="10252" width="8.7109375" style="14" customWidth="1"/>
    <col min="10253" max="10253" width="2.7109375" style="14" customWidth="1"/>
    <col min="10254" max="10263" width="8.7109375" style="14" customWidth="1"/>
    <col min="10264" max="10264" width="2.7109375" style="14" customWidth="1"/>
    <col min="10265" max="10273" width="8.7109375" style="14" customWidth="1"/>
    <col min="10274" max="10274" width="0.140625" style="14" customWidth="1"/>
    <col min="10275" max="10284" width="8.7109375" style="14" customWidth="1"/>
    <col min="10285" max="10285" width="0.140625" style="14" customWidth="1"/>
    <col min="10286" max="10295" width="8.7109375" style="14" customWidth="1"/>
    <col min="10296" max="10296" width="0.85546875" style="14" customWidth="1"/>
    <col min="10297" max="10321" width="0" style="14" hidden="1" customWidth="1"/>
    <col min="10322" max="10322" width="0.85546875" style="14" customWidth="1"/>
    <col min="10323" max="10336" width="0" style="14" hidden="1" customWidth="1"/>
    <col min="10337" max="10337" width="0.85546875" style="14" customWidth="1"/>
    <col min="10338" max="10338" width="13.7109375" style="14" customWidth="1"/>
    <col min="10339" max="10339" width="12.7109375" style="14" customWidth="1"/>
    <col min="10340" max="10341" width="22.7109375" style="14" customWidth="1"/>
    <col min="10342" max="10342" width="26.7109375" style="14" customWidth="1"/>
    <col min="10343" max="10343" width="9.140625" style="14"/>
    <col min="10344" max="10377" width="0" style="14" hidden="1" customWidth="1"/>
    <col min="10378" max="10496" width="9.140625" style="14"/>
    <col min="10497" max="10498" width="0" style="14" hidden="1" customWidth="1"/>
    <col min="10499" max="10499" width="4.7109375" style="14" customWidth="1"/>
    <col min="10500" max="10500" width="3.7109375" style="14" customWidth="1"/>
    <col min="10501" max="10502" width="17.5703125" style="14" customWidth="1"/>
    <col min="10503" max="10503" width="10.7109375" style="14" customWidth="1"/>
    <col min="10504" max="10504" width="5.7109375" style="14" customWidth="1"/>
    <col min="10505" max="10505" width="5.5703125" style="14" customWidth="1"/>
    <col min="10506" max="10506" width="5.7109375" style="14" customWidth="1"/>
    <col min="10507" max="10507" width="18.7109375" style="14" customWidth="1"/>
    <col min="10508" max="10508" width="8.7109375" style="14" customWidth="1"/>
    <col min="10509" max="10509" width="2.7109375" style="14" customWidth="1"/>
    <col min="10510" max="10519" width="8.7109375" style="14" customWidth="1"/>
    <col min="10520" max="10520" width="2.7109375" style="14" customWidth="1"/>
    <col min="10521" max="10529" width="8.7109375" style="14" customWidth="1"/>
    <col min="10530" max="10530" width="0.140625" style="14" customWidth="1"/>
    <col min="10531" max="10540" width="8.7109375" style="14" customWidth="1"/>
    <col min="10541" max="10541" width="0.140625" style="14" customWidth="1"/>
    <col min="10542" max="10551" width="8.7109375" style="14" customWidth="1"/>
    <col min="10552" max="10552" width="0.85546875" style="14" customWidth="1"/>
    <col min="10553" max="10577" width="0" style="14" hidden="1" customWidth="1"/>
    <col min="10578" max="10578" width="0.85546875" style="14" customWidth="1"/>
    <col min="10579" max="10592" width="0" style="14" hidden="1" customWidth="1"/>
    <col min="10593" max="10593" width="0.85546875" style="14" customWidth="1"/>
    <col min="10594" max="10594" width="13.7109375" style="14" customWidth="1"/>
    <col min="10595" max="10595" width="12.7109375" style="14" customWidth="1"/>
    <col min="10596" max="10597" width="22.7109375" style="14" customWidth="1"/>
    <col min="10598" max="10598" width="26.7109375" style="14" customWidth="1"/>
    <col min="10599" max="10599" width="9.140625" style="14"/>
    <col min="10600" max="10633" width="0" style="14" hidden="1" customWidth="1"/>
    <col min="10634" max="10752" width="9.140625" style="14"/>
    <col min="10753" max="10754" width="0" style="14" hidden="1" customWidth="1"/>
    <col min="10755" max="10755" width="4.7109375" style="14" customWidth="1"/>
    <col min="10756" max="10756" width="3.7109375" style="14" customWidth="1"/>
    <col min="10757" max="10758" width="17.5703125" style="14" customWidth="1"/>
    <col min="10759" max="10759" width="10.7109375" style="14" customWidth="1"/>
    <col min="10760" max="10760" width="5.7109375" style="14" customWidth="1"/>
    <col min="10761" max="10761" width="5.5703125" style="14" customWidth="1"/>
    <col min="10762" max="10762" width="5.7109375" style="14" customWidth="1"/>
    <col min="10763" max="10763" width="18.7109375" style="14" customWidth="1"/>
    <col min="10764" max="10764" width="8.7109375" style="14" customWidth="1"/>
    <col min="10765" max="10765" width="2.7109375" style="14" customWidth="1"/>
    <col min="10766" max="10775" width="8.7109375" style="14" customWidth="1"/>
    <col min="10776" max="10776" width="2.7109375" style="14" customWidth="1"/>
    <col min="10777" max="10785" width="8.7109375" style="14" customWidth="1"/>
    <col min="10786" max="10786" width="0.140625" style="14" customWidth="1"/>
    <col min="10787" max="10796" width="8.7109375" style="14" customWidth="1"/>
    <col min="10797" max="10797" width="0.140625" style="14" customWidth="1"/>
    <col min="10798" max="10807" width="8.7109375" style="14" customWidth="1"/>
    <col min="10808" max="10808" width="0.85546875" style="14" customWidth="1"/>
    <col min="10809" max="10833" width="0" style="14" hidden="1" customWidth="1"/>
    <col min="10834" max="10834" width="0.85546875" style="14" customWidth="1"/>
    <col min="10835" max="10848" width="0" style="14" hidden="1" customWidth="1"/>
    <col min="10849" max="10849" width="0.85546875" style="14" customWidth="1"/>
    <col min="10850" max="10850" width="13.7109375" style="14" customWidth="1"/>
    <col min="10851" max="10851" width="12.7109375" style="14" customWidth="1"/>
    <col min="10852" max="10853" width="22.7109375" style="14" customWidth="1"/>
    <col min="10854" max="10854" width="26.7109375" style="14" customWidth="1"/>
    <col min="10855" max="10855" width="9.140625" style="14"/>
    <col min="10856" max="10889" width="0" style="14" hidden="1" customWidth="1"/>
    <col min="10890" max="11008" width="9.140625" style="14"/>
    <col min="11009" max="11010" width="0" style="14" hidden="1" customWidth="1"/>
    <col min="11011" max="11011" width="4.7109375" style="14" customWidth="1"/>
    <col min="11012" max="11012" width="3.7109375" style="14" customWidth="1"/>
    <col min="11013" max="11014" width="17.5703125" style="14" customWidth="1"/>
    <col min="11015" max="11015" width="10.7109375" style="14" customWidth="1"/>
    <col min="11016" max="11016" width="5.7109375" style="14" customWidth="1"/>
    <col min="11017" max="11017" width="5.5703125" style="14" customWidth="1"/>
    <col min="11018" max="11018" width="5.7109375" style="14" customWidth="1"/>
    <col min="11019" max="11019" width="18.7109375" style="14" customWidth="1"/>
    <col min="11020" max="11020" width="8.7109375" style="14" customWidth="1"/>
    <col min="11021" max="11021" width="2.7109375" style="14" customWidth="1"/>
    <col min="11022" max="11031" width="8.7109375" style="14" customWidth="1"/>
    <col min="11032" max="11032" width="2.7109375" style="14" customWidth="1"/>
    <col min="11033" max="11041" width="8.7109375" style="14" customWidth="1"/>
    <col min="11042" max="11042" width="0.140625" style="14" customWidth="1"/>
    <col min="11043" max="11052" width="8.7109375" style="14" customWidth="1"/>
    <col min="11053" max="11053" width="0.140625" style="14" customWidth="1"/>
    <col min="11054" max="11063" width="8.7109375" style="14" customWidth="1"/>
    <col min="11064" max="11064" width="0.85546875" style="14" customWidth="1"/>
    <col min="11065" max="11089" width="0" style="14" hidden="1" customWidth="1"/>
    <col min="11090" max="11090" width="0.85546875" style="14" customWidth="1"/>
    <col min="11091" max="11104" width="0" style="14" hidden="1" customWidth="1"/>
    <col min="11105" max="11105" width="0.85546875" style="14" customWidth="1"/>
    <col min="11106" max="11106" width="13.7109375" style="14" customWidth="1"/>
    <col min="11107" max="11107" width="12.7109375" style="14" customWidth="1"/>
    <col min="11108" max="11109" width="22.7109375" style="14" customWidth="1"/>
    <col min="11110" max="11110" width="26.7109375" style="14" customWidth="1"/>
    <col min="11111" max="11111" width="9.140625" style="14"/>
    <col min="11112" max="11145" width="0" style="14" hidden="1" customWidth="1"/>
    <col min="11146" max="11264" width="9.140625" style="14"/>
    <col min="11265" max="11266" width="0" style="14" hidden="1" customWidth="1"/>
    <col min="11267" max="11267" width="4.7109375" style="14" customWidth="1"/>
    <col min="11268" max="11268" width="3.7109375" style="14" customWidth="1"/>
    <col min="11269" max="11270" width="17.5703125" style="14" customWidth="1"/>
    <col min="11271" max="11271" width="10.7109375" style="14" customWidth="1"/>
    <col min="11272" max="11272" width="5.7109375" style="14" customWidth="1"/>
    <col min="11273" max="11273" width="5.5703125" style="14" customWidth="1"/>
    <col min="11274" max="11274" width="5.7109375" style="14" customWidth="1"/>
    <col min="11275" max="11275" width="18.7109375" style="14" customWidth="1"/>
    <col min="11276" max="11276" width="8.7109375" style="14" customWidth="1"/>
    <col min="11277" max="11277" width="2.7109375" style="14" customWidth="1"/>
    <col min="11278" max="11287" width="8.7109375" style="14" customWidth="1"/>
    <col min="11288" max="11288" width="2.7109375" style="14" customWidth="1"/>
    <col min="11289" max="11297" width="8.7109375" style="14" customWidth="1"/>
    <col min="11298" max="11298" width="0.140625" style="14" customWidth="1"/>
    <col min="11299" max="11308" width="8.7109375" style="14" customWidth="1"/>
    <col min="11309" max="11309" width="0.140625" style="14" customWidth="1"/>
    <col min="11310" max="11319" width="8.7109375" style="14" customWidth="1"/>
    <col min="11320" max="11320" width="0.85546875" style="14" customWidth="1"/>
    <col min="11321" max="11345" width="0" style="14" hidden="1" customWidth="1"/>
    <col min="11346" max="11346" width="0.85546875" style="14" customWidth="1"/>
    <col min="11347" max="11360" width="0" style="14" hidden="1" customWidth="1"/>
    <col min="11361" max="11361" width="0.85546875" style="14" customWidth="1"/>
    <col min="11362" max="11362" width="13.7109375" style="14" customWidth="1"/>
    <col min="11363" max="11363" width="12.7109375" style="14" customWidth="1"/>
    <col min="11364" max="11365" width="22.7109375" style="14" customWidth="1"/>
    <col min="11366" max="11366" width="26.7109375" style="14" customWidth="1"/>
    <col min="11367" max="11367" width="9.140625" style="14"/>
    <col min="11368" max="11401" width="0" style="14" hidden="1" customWidth="1"/>
    <col min="11402" max="11520" width="9.140625" style="14"/>
    <col min="11521" max="11522" width="0" style="14" hidden="1" customWidth="1"/>
    <col min="11523" max="11523" width="4.7109375" style="14" customWidth="1"/>
    <col min="11524" max="11524" width="3.7109375" style="14" customWidth="1"/>
    <col min="11525" max="11526" width="17.5703125" style="14" customWidth="1"/>
    <col min="11527" max="11527" width="10.7109375" style="14" customWidth="1"/>
    <col min="11528" max="11528" width="5.7109375" style="14" customWidth="1"/>
    <col min="11529" max="11529" width="5.5703125" style="14" customWidth="1"/>
    <col min="11530" max="11530" width="5.7109375" style="14" customWidth="1"/>
    <col min="11531" max="11531" width="18.7109375" style="14" customWidth="1"/>
    <col min="11532" max="11532" width="8.7109375" style="14" customWidth="1"/>
    <col min="11533" max="11533" width="2.7109375" style="14" customWidth="1"/>
    <col min="11534" max="11543" width="8.7109375" style="14" customWidth="1"/>
    <col min="11544" max="11544" width="2.7109375" style="14" customWidth="1"/>
    <col min="11545" max="11553" width="8.7109375" style="14" customWidth="1"/>
    <col min="11554" max="11554" width="0.140625" style="14" customWidth="1"/>
    <col min="11555" max="11564" width="8.7109375" style="14" customWidth="1"/>
    <col min="11565" max="11565" width="0.140625" style="14" customWidth="1"/>
    <col min="11566" max="11575" width="8.7109375" style="14" customWidth="1"/>
    <col min="11576" max="11576" width="0.85546875" style="14" customWidth="1"/>
    <col min="11577" max="11601" width="0" style="14" hidden="1" customWidth="1"/>
    <col min="11602" max="11602" width="0.85546875" style="14" customWidth="1"/>
    <col min="11603" max="11616" width="0" style="14" hidden="1" customWidth="1"/>
    <col min="11617" max="11617" width="0.85546875" style="14" customWidth="1"/>
    <col min="11618" max="11618" width="13.7109375" style="14" customWidth="1"/>
    <col min="11619" max="11619" width="12.7109375" style="14" customWidth="1"/>
    <col min="11620" max="11621" width="22.7109375" style="14" customWidth="1"/>
    <col min="11622" max="11622" width="26.7109375" style="14" customWidth="1"/>
    <col min="11623" max="11623" width="9.140625" style="14"/>
    <col min="11624" max="11657" width="0" style="14" hidden="1" customWidth="1"/>
    <col min="11658" max="11776" width="9.140625" style="14"/>
    <col min="11777" max="11778" width="0" style="14" hidden="1" customWidth="1"/>
    <col min="11779" max="11779" width="4.7109375" style="14" customWidth="1"/>
    <col min="11780" max="11780" width="3.7109375" style="14" customWidth="1"/>
    <col min="11781" max="11782" width="17.5703125" style="14" customWidth="1"/>
    <col min="11783" max="11783" width="10.7109375" style="14" customWidth="1"/>
    <col min="11784" max="11784" width="5.7109375" style="14" customWidth="1"/>
    <col min="11785" max="11785" width="5.5703125" style="14" customWidth="1"/>
    <col min="11786" max="11786" width="5.7109375" style="14" customWidth="1"/>
    <col min="11787" max="11787" width="18.7109375" style="14" customWidth="1"/>
    <col min="11788" max="11788" width="8.7109375" style="14" customWidth="1"/>
    <col min="11789" max="11789" width="2.7109375" style="14" customWidth="1"/>
    <col min="11790" max="11799" width="8.7109375" style="14" customWidth="1"/>
    <col min="11800" max="11800" width="2.7109375" style="14" customWidth="1"/>
    <col min="11801" max="11809" width="8.7109375" style="14" customWidth="1"/>
    <col min="11810" max="11810" width="0.140625" style="14" customWidth="1"/>
    <col min="11811" max="11820" width="8.7109375" style="14" customWidth="1"/>
    <col min="11821" max="11821" width="0.140625" style="14" customWidth="1"/>
    <col min="11822" max="11831" width="8.7109375" style="14" customWidth="1"/>
    <col min="11832" max="11832" width="0.85546875" style="14" customWidth="1"/>
    <col min="11833" max="11857" width="0" style="14" hidden="1" customWidth="1"/>
    <col min="11858" max="11858" width="0.85546875" style="14" customWidth="1"/>
    <col min="11859" max="11872" width="0" style="14" hidden="1" customWidth="1"/>
    <col min="11873" max="11873" width="0.85546875" style="14" customWidth="1"/>
    <col min="11874" max="11874" width="13.7109375" style="14" customWidth="1"/>
    <col min="11875" max="11875" width="12.7109375" style="14" customWidth="1"/>
    <col min="11876" max="11877" width="22.7109375" style="14" customWidth="1"/>
    <col min="11878" max="11878" width="26.7109375" style="14" customWidth="1"/>
    <col min="11879" max="11879" width="9.140625" style="14"/>
    <col min="11880" max="11913" width="0" style="14" hidden="1" customWidth="1"/>
    <col min="11914" max="12032" width="9.140625" style="14"/>
    <col min="12033" max="12034" width="0" style="14" hidden="1" customWidth="1"/>
    <col min="12035" max="12035" width="4.7109375" style="14" customWidth="1"/>
    <col min="12036" max="12036" width="3.7109375" style="14" customWidth="1"/>
    <col min="12037" max="12038" width="17.5703125" style="14" customWidth="1"/>
    <col min="12039" max="12039" width="10.7109375" style="14" customWidth="1"/>
    <col min="12040" max="12040" width="5.7109375" style="14" customWidth="1"/>
    <col min="12041" max="12041" width="5.5703125" style="14" customWidth="1"/>
    <col min="12042" max="12042" width="5.7109375" style="14" customWidth="1"/>
    <col min="12043" max="12043" width="18.7109375" style="14" customWidth="1"/>
    <col min="12044" max="12044" width="8.7109375" style="14" customWidth="1"/>
    <col min="12045" max="12045" width="2.7109375" style="14" customWidth="1"/>
    <col min="12046" max="12055" width="8.7109375" style="14" customWidth="1"/>
    <col min="12056" max="12056" width="2.7109375" style="14" customWidth="1"/>
    <col min="12057" max="12065" width="8.7109375" style="14" customWidth="1"/>
    <col min="12066" max="12066" width="0.140625" style="14" customWidth="1"/>
    <col min="12067" max="12076" width="8.7109375" style="14" customWidth="1"/>
    <col min="12077" max="12077" width="0.140625" style="14" customWidth="1"/>
    <col min="12078" max="12087" width="8.7109375" style="14" customWidth="1"/>
    <col min="12088" max="12088" width="0.85546875" style="14" customWidth="1"/>
    <col min="12089" max="12113" width="0" style="14" hidden="1" customWidth="1"/>
    <col min="12114" max="12114" width="0.85546875" style="14" customWidth="1"/>
    <col min="12115" max="12128" width="0" style="14" hidden="1" customWidth="1"/>
    <col min="12129" max="12129" width="0.85546875" style="14" customWidth="1"/>
    <col min="12130" max="12130" width="13.7109375" style="14" customWidth="1"/>
    <col min="12131" max="12131" width="12.7109375" style="14" customWidth="1"/>
    <col min="12132" max="12133" width="22.7109375" style="14" customWidth="1"/>
    <col min="12134" max="12134" width="26.7109375" style="14" customWidth="1"/>
    <col min="12135" max="12135" width="9.140625" style="14"/>
    <col min="12136" max="12169" width="0" style="14" hidden="1" customWidth="1"/>
    <col min="12170" max="12288" width="9.140625" style="14"/>
    <col min="12289" max="12290" width="0" style="14" hidden="1" customWidth="1"/>
    <col min="12291" max="12291" width="4.7109375" style="14" customWidth="1"/>
    <col min="12292" max="12292" width="3.7109375" style="14" customWidth="1"/>
    <col min="12293" max="12294" width="17.5703125" style="14" customWidth="1"/>
    <col min="12295" max="12295" width="10.7109375" style="14" customWidth="1"/>
    <col min="12296" max="12296" width="5.7109375" style="14" customWidth="1"/>
    <col min="12297" max="12297" width="5.5703125" style="14" customWidth="1"/>
    <col min="12298" max="12298" width="5.7109375" style="14" customWidth="1"/>
    <col min="12299" max="12299" width="18.7109375" style="14" customWidth="1"/>
    <col min="12300" max="12300" width="8.7109375" style="14" customWidth="1"/>
    <col min="12301" max="12301" width="2.7109375" style="14" customWidth="1"/>
    <col min="12302" max="12311" width="8.7109375" style="14" customWidth="1"/>
    <col min="12312" max="12312" width="2.7109375" style="14" customWidth="1"/>
    <col min="12313" max="12321" width="8.7109375" style="14" customWidth="1"/>
    <col min="12322" max="12322" width="0.140625" style="14" customWidth="1"/>
    <col min="12323" max="12332" width="8.7109375" style="14" customWidth="1"/>
    <col min="12333" max="12333" width="0.140625" style="14" customWidth="1"/>
    <col min="12334" max="12343" width="8.7109375" style="14" customWidth="1"/>
    <col min="12344" max="12344" width="0.85546875" style="14" customWidth="1"/>
    <col min="12345" max="12369" width="0" style="14" hidden="1" customWidth="1"/>
    <col min="12370" max="12370" width="0.85546875" style="14" customWidth="1"/>
    <col min="12371" max="12384" width="0" style="14" hidden="1" customWidth="1"/>
    <col min="12385" max="12385" width="0.85546875" style="14" customWidth="1"/>
    <col min="12386" max="12386" width="13.7109375" style="14" customWidth="1"/>
    <col min="12387" max="12387" width="12.7109375" style="14" customWidth="1"/>
    <col min="12388" max="12389" width="22.7109375" style="14" customWidth="1"/>
    <col min="12390" max="12390" width="26.7109375" style="14" customWidth="1"/>
    <col min="12391" max="12391" width="9.140625" style="14"/>
    <col min="12392" max="12425" width="0" style="14" hidden="1" customWidth="1"/>
    <col min="12426" max="12544" width="9.140625" style="14"/>
    <col min="12545" max="12546" width="0" style="14" hidden="1" customWidth="1"/>
    <col min="12547" max="12547" width="4.7109375" style="14" customWidth="1"/>
    <col min="12548" max="12548" width="3.7109375" style="14" customWidth="1"/>
    <col min="12549" max="12550" width="17.5703125" style="14" customWidth="1"/>
    <col min="12551" max="12551" width="10.7109375" style="14" customWidth="1"/>
    <col min="12552" max="12552" width="5.7109375" style="14" customWidth="1"/>
    <col min="12553" max="12553" width="5.5703125" style="14" customWidth="1"/>
    <col min="12554" max="12554" width="5.7109375" style="14" customWidth="1"/>
    <col min="12555" max="12555" width="18.7109375" style="14" customWidth="1"/>
    <col min="12556" max="12556" width="8.7109375" style="14" customWidth="1"/>
    <col min="12557" max="12557" width="2.7109375" style="14" customWidth="1"/>
    <col min="12558" max="12567" width="8.7109375" style="14" customWidth="1"/>
    <col min="12568" max="12568" width="2.7109375" style="14" customWidth="1"/>
    <col min="12569" max="12577" width="8.7109375" style="14" customWidth="1"/>
    <col min="12578" max="12578" width="0.140625" style="14" customWidth="1"/>
    <col min="12579" max="12588" width="8.7109375" style="14" customWidth="1"/>
    <col min="12589" max="12589" width="0.140625" style="14" customWidth="1"/>
    <col min="12590" max="12599" width="8.7109375" style="14" customWidth="1"/>
    <col min="12600" max="12600" width="0.85546875" style="14" customWidth="1"/>
    <col min="12601" max="12625" width="0" style="14" hidden="1" customWidth="1"/>
    <col min="12626" max="12626" width="0.85546875" style="14" customWidth="1"/>
    <col min="12627" max="12640" width="0" style="14" hidden="1" customWidth="1"/>
    <col min="12641" max="12641" width="0.85546875" style="14" customWidth="1"/>
    <col min="12642" max="12642" width="13.7109375" style="14" customWidth="1"/>
    <col min="12643" max="12643" width="12.7109375" style="14" customWidth="1"/>
    <col min="12644" max="12645" width="22.7109375" style="14" customWidth="1"/>
    <col min="12646" max="12646" width="26.7109375" style="14" customWidth="1"/>
    <col min="12647" max="12647" width="9.140625" style="14"/>
    <col min="12648" max="12681" width="0" style="14" hidden="1" customWidth="1"/>
    <col min="12682" max="12800" width="9.140625" style="14"/>
    <col min="12801" max="12802" width="0" style="14" hidden="1" customWidth="1"/>
    <col min="12803" max="12803" width="4.7109375" style="14" customWidth="1"/>
    <col min="12804" max="12804" width="3.7109375" style="14" customWidth="1"/>
    <col min="12805" max="12806" width="17.5703125" style="14" customWidth="1"/>
    <col min="12807" max="12807" width="10.7109375" style="14" customWidth="1"/>
    <col min="12808" max="12808" width="5.7109375" style="14" customWidth="1"/>
    <col min="12809" max="12809" width="5.5703125" style="14" customWidth="1"/>
    <col min="12810" max="12810" width="5.7109375" style="14" customWidth="1"/>
    <col min="12811" max="12811" width="18.7109375" style="14" customWidth="1"/>
    <col min="12812" max="12812" width="8.7109375" style="14" customWidth="1"/>
    <col min="12813" max="12813" width="2.7109375" style="14" customWidth="1"/>
    <col min="12814" max="12823" width="8.7109375" style="14" customWidth="1"/>
    <col min="12824" max="12824" width="2.7109375" style="14" customWidth="1"/>
    <col min="12825" max="12833" width="8.7109375" style="14" customWidth="1"/>
    <col min="12834" max="12834" width="0.140625" style="14" customWidth="1"/>
    <col min="12835" max="12844" width="8.7109375" style="14" customWidth="1"/>
    <col min="12845" max="12845" width="0.140625" style="14" customWidth="1"/>
    <col min="12846" max="12855" width="8.7109375" style="14" customWidth="1"/>
    <col min="12856" max="12856" width="0.85546875" style="14" customWidth="1"/>
    <col min="12857" max="12881" width="0" style="14" hidden="1" customWidth="1"/>
    <col min="12882" max="12882" width="0.85546875" style="14" customWidth="1"/>
    <col min="12883" max="12896" width="0" style="14" hidden="1" customWidth="1"/>
    <col min="12897" max="12897" width="0.85546875" style="14" customWidth="1"/>
    <col min="12898" max="12898" width="13.7109375" style="14" customWidth="1"/>
    <col min="12899" max="12899" width="12.7109375" style="14" customWidth="1"/>
    <col min="12900" max="12901" width="22.7109375" style="14" customWidth="1"/>
    <col min="12902" max="12902" width="26.7109375" style="14" customWidth="1"/>
    <col min="12903" max="12903" width="9.140625" style="14"/>
    <col min="12904" max="12937" width="0" style="14" hidden="1" customWidth="1"/>
    <col min="12938" max="13056" width="9.140625" style="14"/>
    <col min="13057" max="13058" width="0" style="14" hidden="1" customWidth="1"/>
    <col min="13059" max="13059" width="4.7109375" style="14" customWidth="1"/>
    <col min="13060" max="13060" width="3.7109375" style="14" customWidth="1"/>
    <col min="13061" max="13062" width="17.5703125" style="14" customWidth="1"/>
    <col min="13063" max="13063" width="10.7109375" style="14" customWidth="1"/>
    <col min="13064" max="13064" width="5.7109375" style="14" customWidth="1"/>
    <col min="13065" max="13065" width="5.5703125" style="14" customWidth="1"/>
    <col min="13066" max="13066" width="5.7109375" style="14" customWidth="1"/>
    <col min="13067" max="13067" width="18.7109375" style="14" customWidth="1"/>
    <col min="13068" max="13068" width="8.7109375" style="14" customWidth="1"/>
    <col min="13069" max="13069" width="2.7109375" style="14" customWidth="1"/>
    <col min="13070" max="13079" width="8.7109375" style="14" customWidth="1"/>
    <col min="13080" max="13080" width="2.7109375" style="14" customWidth="1"/>
    <col min="13081" max="13089" width="8.7109375" style="14" customWidth="1"/>
    <col min="13090" max="13090" width="0.140625" style="14" customWidth="1"/>
    <col min="13091" max="13100" width="8.7109375" style="14" customWidth="1"/>
    <col min="13101" max="13101" width="0.140625" style="14" customWidth="1"/>
    <col min="13102" max="13111" width="8.7109375" style="14" customWidth="1"/>
    <col min="13112" max="13112" width="0.85546875" style="14" customWidth="1"/>
    <col min="13113" max="13137" width="0" style="14" hidden="1" customWidth="1"/>
    <col min="13138" max="13138" width="0.85546875" style="14" customWidth="1"/>
    <col min="13139" max="13152" width="0" style="14" hidden="1" customWidth="1"/>
    <col min="13153" max="13153" width="0.85546875" style="14" customWidth="1"/>
    <col min="13154" max="13154" width="13.7109375" style="14" customWidth="1"/>
    <col min="13155" max="13155" width="12.7109375" style="14" customWidth="1"/>
    <col min="13156" max="13157" width="22.7109375" style="14" customWidth="1"/>
    <col min="13158" max="13158" width="26.7109375" style="14" customWidth="1"/>
    <col min="13159" max="13159" width="9.140625" style="14"/>
    <col min="13160" max="13193" width="0" style="14" hidden="1" customWidth="1"/>
    <col min="13194" max="13312" width="9.140625" style="14"/>
    <col min="13313" max="13314" width="0" style="14" hidden="1" customWidth="1"/>
    <col min="13315" max="13315" width="4.7109375" style="14" customWidth="1"/>
    <col min="13316" max="13316" width="3.7109375" style="14" customWidth="1"/>
    <col min="13317" max="13318" width="17.5703125" style="14" customWidth="1"/>
    <col min="13319" max="13319" width="10.7109375" style="14" customWidth="1"/>
    <col min="13320" max="13320" width="5.7109375" style="14" customWidth="1"/>
    <col min="13321" max="13321" width="5.5703125" style="14" customWidth="1"/>
    <col min="13322" max="13322" width="5.7109375" style="14" customWidth="1"/>
    <col min="13323" max="13323" width="18.7109375" style="14" customWidth="1"/>
    <col min="13324" max="13324" width="8.7109375" style="14" customWidth="1"/>
    <col min="13325" max="13325" width="2.7109375" style="14" customWidth="1"/>
    <col min="13326" max="13335" width="8.7109375" style="14" customWidth="1"/>
    <col min="13336" max="13336" width="2.7109375" style="14" customWidth="1"/>
    <col min="13337" max="13345" width="8.7109375" style="14" customWidth="1"/>
    <col min="13346" max="13346" width="0.140625" style="14" customWidth="1"/>
    <col min="13347" max="13356" width="8.7109375" style="14" customWidth="1"/>
    <col min="13357" max="13357" width="0.140625" style="14" customWidth="1"/>
    <col min="13358" max="13367" width="8.7109375" style="14" customWidth="1"/>
    <col min="13368" max="13368" width="0.85546875" style="14" customWidth="1"/>
    <col min="13369" max="13393" width="0" style="14" hidden="1" customWidth="1"/>
    <col min="13394" max="13394" width="0.85546875" style="14" customWidth="1"/>
    <col min="13395" max="13408" width="0" style="14" hidden="1" customWidth="1"/>
    <col min="13409" max="13409" width="0.85546875" style="14" customWidth="1"/>
    <col min="13410" max="13410" width="13.7109375" style="14" customWidth="1"/>
    <col min="13411" max="13411" width="12.7109375" style="14" customWidth="1"/>
    <col min="13412" max="13413" width="22.7109375" style="14" customWidth="1"/>
    <col min="13414" max="13414" width="26.7109375" style="14" customWidth="1"/>
    <col min="13415" max="13415" width="9.140625" style="14"/>
    <col min="13416" max="13449" width="0" style="14" hidden="1" customWidth="1"/>
    <col min="13450" max="13568" width="9.140625" style="14"/>
    <col min="13569" max="13570" width="0" style="14" hidden="1" customWidth="1"/>
    <col min="13571" max="13571" width="4.7109375" style="14" customWidth="1"/>
    <col min="13572" max="13572" width="3.7109375" style="14" customWidth="1"/>
    <col min="13573" max="13574" width="17.5703125" style="14" customWidth="1"/>
    <col min="13575" max="13575" width="10.7109375" style="14" customWidth="1"/>
    <col min="13576" max="13576" width="5.7109375" style="14" customWidth="1"/>
    <col min="13577" max="13577" width="5.5703125" style="14" customWidth="1"/>
    <col min="13578" max="13578" width="5.7109375" style="14" customWidth="1"/>
    <col min="13579" max="13579" width="18.7109375" style="14" customWidth="1"/>
    <col min="13580" max="13580" width="8.7109375" style="14" customWidth="1"/>
    <col min="13581" max="13581" width="2.7109375" style="14" customWidth="1"/>
    <col min="13582" max="13591" width="8.7109375" style="14" customWidth="1"/>
    <col min="13592" max="13592" width="2.7109375" style="14" customWidth="1"/>
    <col min="13593" max="13601" width="8.7109375" style="14" customWidth="1"/>
    <col min="13602" max="13602" width="0.140625" style="14" customWidth="1"/>
    <col min="13603" max="13612" width="8.7109375" style="14" customWidth="1"/>
    <col min="13613" max="13613" width="0.140625" style="14" customWidth="1"/>
    <col min="13614" max="13623" width="8.7109375" style="14" customWidth="1"/>
    <col min="13624" max="13624" width="0.85546875" style="14" customWidth="1"/>
    <col min="13625" max="13649" width="0" style="14" hidden="1" customWidth="1"/>
    <col min="13650" max="13650" width="0.85546875" style="14" customWidth="1"/>
    <col min="13651" max="13664" width="0" style="14" hidden="1" customWidth="1"/>
    <col min="13665" max="13665" width="0.85546875" style="14" customWidth="1"/>
    <col min="13666" max="13666" width="13.7109375" style="14" customWidth="1"/>
    <col min="13667" max="13667" width="12.7109375" style="14" customWidth="1"/>
    <col min="13668" max="13669" width="22.7109375" style="14" customWidth="1"/>
    <col min="13670" max="13670" width="26.7109375" style="14" customWidth="1"/>
    <col min="13671" max="13671" width="9.140625" style="14"/>
    <col min="13672" max="13705" width="0" style="14" hidden="1" customWidth="1"/>
    <col min="13706" max="13824" width="9.140625" style="14"/>
    <col min="13825" max="13826" width="0" style="14" hidden="1" customWidth="1"/>
    <col min="13827" max="13827" width="4.7109375" style="14" customWidth="1"/>
    <col min="13828" max="13828" width="3.7109375" style="14" customWidth="1"/>
    <col min="13829" max="13830" width="17.5703125" style="14" customWidth="1"/>
    <col min="13831" max="13831" width="10.7109375" style="14" customWidth="1"/>
    <col min="13832" max="13832" width="5.7109375" style="14" customWidth="1"/>
    <col min="13833" max="13833" width="5.5703125" style="14" customWidth="1"/>
    <col min="13834" max="13834" width="5.7109375" style="14" customWidth="1"/>
    <col min="13835" max="13835" width="18.7109375" style="14" customWidth="1"/>
    <col min="13836" max="13836" width="8.7109375" style="14" customWidth="1"/>
    <col min="13837" max="13837" width="2.7109375" style="14" customWidth="1"/>
    <col min="13838" max="13847" width="8.7109375" style="14" customWidth="1"/>
    <col min="13848" max="13848" width="2.7109375" style="14" customWidth="1"/>
    <col min="13849" max="13857" width="8.7109375" style="14" customWidth="1"/>
    <col min="13858" max="13858" width="0.140625" style="14" customWidth="1"/>
    <col min="13859" max="13868" width="8.7109375" style="14" customWidth="1"/>
    <col min="13869" max="13869" width="0.140625" style="14" customWidth="1"/>
    <col min="13870" max="13879" width="8.7109375" style="14" customWidth="1"/>
    <col min="13880" max="13880" width="0.85546875" style="14" customWidth="1"/>
    <col min="13881" max="13905" width="0" style="14" hidden="1" customWidth="1"/>
    <col min="13906" max="13906" width="0.85546875" style="14" customWidth="1"/>
    <col min="13907" max="13920" width="0" style="14" hidden="1" customWidth="1"/>
    <col min="13921" max="13921" width="0.85546875" style="14" customWidth="1"/>
    <col min="13922" max="13922" width="13.7109375" style="14" customWidth="1"/>
    <col min="13923" max="13923" width="12.7109375" style="14" customWidth="1"/>
    <col min="13924" max="13925" width="22.7109375" style="14" customWidth="1"/>
    <col min="13926" max="13926" width="26.7109375" style="14" customWidth="1"/>
    <col min="13927" max="13927" width="9.140625" style="14"/>
    <col min="13928" max="13961" width="0" style="14" hidden="1" customWidth="1"/>
    <col min="13962" max="14080" width="9.140625" style="14"/>
    <col min="14081" max="14082" width="0" style="14" hidden="1" customWidth="1"/>
    <col min="14083" max="14083" width="4.7109375" style="14" customWidth="1"/>
    <col min="14084" max="14084" width="3.7109375" style="14" customWidth="1"/>
    <col min="14085" max="14086" width="17.5703125" style="14" customWidth="1"/>
    <col min="14087" max="14087" width="10.7109375" style="14" customWidth="1"/>
    <col min="14088" max="14088" width="5.7109375" style="14" customWidth="1"/>
    <col min="14089" max="14089" width="5.5703125" style="14" customWidth="1"/>
    <col min="14090" max="14090" width="5.7109375" style="14" customWidth="1"/>
    <col min="14091" max="14091" width="18.7109375" style="14" customWidth="1"/>
    <col min="14092" max="14092" width="8.7109375" style="14" customWidth="1"/>
    <col min="14093" max="14093" width="2.7109375" style="14" customWidth="1"/>
    <col min="14094" max="14103" width="8.7109375" style="14" customWidth="1"/>
    <col min="14104" max="14104" width="2.7109375" style="14" customWidth="1"/>
    <col min="14105" max="14113" width="8.7109375" style="14" customWidth="1"/>
    <col min="14114" max="14114" width="0.140625" style="14" customWidth="1"/>
    <col min="14115" max="14124" width="8.7109375" style="14" customWidth="1"/>
    <col min="14125" max="14125" width="0.140625" style="14" customWidth="1"/>
    <col min="14126" max="14135" width="8.7109375" style="14" customWidth="1"/>
    <col min="14136" max="14136" width="0.85546875" style="14" customWidth="1"/>
    <col min="14137" max="14161" width="0" style="14" hidden="1" customWidth="1"/>
    <col min="14162" max="14162" width="0.85546875" style="14" customWidth="1"/>
    <col min="14163" max="14176" width="0" style="14" hidden="1" customWidth="1"/>
    <col min="14177" max="14177" width="0.85546875" style="14" customWidth="1"/>
    <col min="14178" max="14178" width="13.7109375" style="14" customWidth="1"/>
    <col min="14179" max="14179" width="12.7109375" style="14" customWidth="1"/>
    <col min="14180" max="14181" width="22.7109375" style="14" customWidth="1"/>
    <col min="14182" max="14182" width="26.7109375" style="14" customWidth="1"/>
    <col min="14183" max="14183" width="9.140625" style="14"/>
    <col min="14184" max="14217" width="0" style="14" hidden="1" customWidth="1"/>
    <col min="14218" max="14336" width="9.140625" style="14"/>
    <col min="14337" max="14338" width="0" style="14" hidden="1" customWidth="1"/>
    <col min="14339" max="14339" width="4.7109375" style="14" customWidth="1"/>
    <col min="14340" max="14340" width="3.7109375" style="14" customWidth="1"/>
    <col min="14341" max="14342" width="17.5703125" style="14" customWidth="1"/>
    <col min="14343" max="14343" width="10.7109375" style="14" customWidth="1"/>
    <col min="14344" max="14344" width="5.7109375" style="14" customWidth="1"/>
    <col min="14345" max="14345" width="5.5703125" style="14" customWidth="1"/>
    <col min="14346" max="14346" width="5.7109375" style="14" customWidth="1"/>
    <col min="14347" max="14347" width="18.7109375" style="14" customWidth="1"/>
    <col min="14348" max="14348" width="8.7109375" style="14" customWidth="1"/>
    <col min="14349" max="14349" width="2.7109375" style="14" customWidth="1"/>
    <col min="14350" max="14359" width="8.7109375" style="14" customWidth="1"/>
    <col min="14360" max="14360" width="2.7109375" style="14" customWidth="1"/>
    <col min="14361" max="14369" width="8.7109375" style="14" customWidth="1"/>
    <col min="14370" max="14370" width="0.140625" style="14" customWidth="1"/>
    <col min="14371" max="14380" width="8.7109375" style="14" customWidth="1"/>
    <col min="14381" max="14381" width="0.140625" style="14" customWidth="1"/>
    <col min="14382" max="14391" width="8.7109375" style="14" customWidth="1"/>
    <col min="14392" max="14392" width="0.85546875" style="14" customWidth="1"/>
    <col min="14393" max="14417" width="0" style="14" hidden="1" customWidth="1"/>
    <col min="14418" max="14418" width="0.85546875" style="14" customWidth="1"/>
    <col min="14419" max="14432" width="0" style="14" hidden="1" customWidth="1"/>
    <col min="14433" max="14433" width="0.85546875" style="14" customWidth="1"/>
    <col min="14434" max="14434" width="13.7109375" style="14" customWidth="1"/>
    <col min="14435" max="14435" width="12.7109375" style="14" customWidth="1"/>
    <col min="14436" max="14437" width="22.7109375" style="14" customWidth="1"/>
    <col min="14438" max="14438" width="26.7109375" style="14" customWidth="1"/>
    <col min="14439" max="14439" width="9.140625" style="14"/>
    <col min="14440" max="14473" width="0" style="14" hidden="1" customWidth="1"/>
    <col min="14474" max="14592" width="9.140625" style="14"/>
    <col min="14593" max="14594" width="0" style="14" hidden="1" customWidth="1"/>
    <col min="14595" max="14595" width="4.7109375" style="14" customWidth="1"/>
    <col min="14596" max="14596" width="3.7109375" style="14" customWidth="1"/>
    <col min="14597" max="14598" width="17.5703125" style="14" customWidth="1"/>
    <col min="14599" max="14599" width="10.7109375" style="14" customWidth="1"/>
    <col min="14600" max="14600" width="5.7109375" style="14" customWidth="1"/>
    <col min="14601" max="14601" width="5.5703125" style="14" customWidth="1"/>
    <col min="14602" max="14602" width="5.7109375" style="14" customWidth="1"/>
    <col min="14603" max="14603" width="18.7109375" style="14" customWidth="1"/>
    <col min="14604" max="14604" width="8.7109375" style="14" customWidth="1"/>
    <col min="14605" max="14605" width="2.7109375" style="14" customWidth="1"/>
    <col min="14606" max="14615" width="8.7109375" style="14" customWidth="1"/>
    <col min="14616" max="14616" width="2.7109375" style="14" customWidth="1"/>
    <col min="14617" max="14625" width="8.7109375" style="14" customWidth="1"/>
    <col min="14626" max="14626" width="0.140625" style="14" customWidth="1"/>
    <col min="14627" max="14636" width="8.7109375" style="14" customWidth="1"/>
    <col min="14637" max="14637" width="0.140625" style="14" customWidth="1"/>
    <col min="14638" max="14647" width="8.7109375" style="14" customWidth="1"/>
    <col min="14648" max="14648" width="0.85546875" style="14" customWidth="1"/>
    <col min="14649" max="14673" width="0" style="14" hidden="1" customWidth="1"/>
    <col min="14674" max="14674" width="0.85546875" style="14" customWidth="1"/>
    <col min="14675" max="14688" width="0" style="14" hidden="1" customWidth="1"/>
    <col min="14689" max="14689" width="0.85546875" style="14" customWidth="1"/>
    <col min="14690" max="14690" width="13.7109375" style="14" customWidth="1"/>
    <col min="14691" max="14691" width="12.7109375" style="14" customWidth="1"/>
    <col min="14692" max="14693" width="22.7109375" style="14" customWidth="1"/>
    <col min="14694" max="14694" width="26.7109375" style="14" customWidth="1"/>
    <col min="14695" max="14695" width="9.140625" style="14"/>
    <col min="14696" max="14729" width="0" style="14" hidden="1" customWidth="1"/>
    <col min="14730" max="14848" width="9.140625" style="14"/>
    <col min="14849" max="14850" width="0" style="14" hidden="1" customWidth="1"/>
    <col min="14851" max="14851" width="4.7109375" style="14" customWidth="1"/>
    <col min="14852" max="14852" width="3.7109375" style="14" customWidth="1"/>
    <col min="14853" max="14854" width="17.5703125" style="14" customWidth="1"/>
    <col min="14855" max="14855" width="10.7109375" style="14" customWidth="1"/>
    <col min="14856" max="14856" width="5.7109375" style="14" customWidth="1"/>
    <col min="14857" max="14857" width="5.5703125" style="14" customWidth="1"/>
    <col min="14858" max="14858" width="5.7109375" style="14" customWidth="1"/>
    <col min="14859" max="14859" width="18.7109375" style="14" customWidth="1"/>
    <col min="14860" max="14860" width="8.7109375" style="14" customWidth="1"/>
    <col min="14861" max="14861" width="2.7109375" style="14" customWidth="1"/>
    <col min="14862" max="14871" width="8.7109375" style="14" customWidth="1"/>
    <col min="14872" max="14872" width="2.7109375" style="14" customWidth="1"/>
    <col min="14873" max="14881" width="8.7109375" style="14" customWidth="1"/>
    <col min="14882" max="14882" width="0.140625" style="14" customWidth="1"/>
    <col min="14883" max="14892" width="8.7109375" style="14" customWidth="1"/>
    <col min="14893" max="14893" width="0.140625" style="14" customWidth="1"/>
    <col min="14894" max="14903" width="8.7109375" style="14" customWidth="1"/>
    <col min="14904" max="14904" width="0.85546875" style="14" customWidth="1"/>
    <col min="14905" max="14929" width="0" style="14" hidden="1" customWidth="1"/>
    <col min="14930" max="14930" width="0.85546875" style="14" customWidth="1"/>
    <col min="14931" max="14944" width="0" style="14" hidden="1" customWidth="1"/>
    <col min="14945" max="14945" width="0.85546875" style="14" customWidth="1"/>
    <col min="14946" max="14946" width="13.7109375" style="14" customWidth="1"/>
    <col min="14947" max="14947" width="12.7109375" style="14" customWidth="1"/>
    <col min="14948" max="14949" width="22.7109375" style="14" customWidth="1"/>
    <col min="14950" max="14950" width="26.7109375" style="14" customWidth="1"/>
    <col min="14951" max="14951" width="9.140625" style="14"/>
    <col min="14952" max="14985" width="0" style="14" hidden="1" customWidth="1"/>
    <col min="14986" max="15104" width="9.140625" style="14"/>
    <col min="15105" max="15106" width="0" style="14" hidden="1" customWidth="1"/>
    <col min="15107" max="15107" width="4.7109375" style="14" customWidth="1"/>
    <col min="15108" max="15108" width="3.7109375" style="14" customWidth="1"/>
    <col min="15109" max="15110" width="17.5703125" style="14" customWidth="1"/>
    <col min="15111" max="15111" width="10.7109375" style="14" customWidth="1"/>
    <col min="15112" max="15112" width="5.7109375" style="14" customWidth="1"/>
    <col min="15113" max="15113" width="5.5703125" style="14" customWidth="1"/>
    <col min="15114" max="15114" width="5.7109375" style="14" customWidth="1"/>
    <col min="15115" max="15115" width="18.7109375" style="14" customWidth="1"/>
    <col min="15116" max="15116" width="8.7109375" style="14" customWidth="1"/>
    <col min="15117" max="15117" width="2.7109375" style="14" customWidth="1"/>
    <col min="15118" max="15127" width="8.7109375" style="14" customWidth="1"/>
    <col min="15128" max="15128" width="2.7109375" style="14" customWidth="1"/>
    <col min="15129" max="15137" width="8.7109375" style="14" customWidth="1"/>
    <col min="15138" max="15138" width="0.140625" style="14" customWidth="1"/>
    <col min="15139" max="15148" width="8.7109375" style="14" customWidth="1"/>
    <col min="15149" max="15149" width="0.140625" style="14" customWidth="1"/>
    <col min="15150" max="15159" width="8.7109375" style="14" customWidth="1"/>
    <col min="15160" max="15160" width="0.85546875" style="14" customWidth="1"/>
    <col min="15161" max="15185" width="0" style="14" hidden="1" customWidth="1"/>
    <col min="15186" max="15186" width="0.85546875" style="14" customWidth="1"/>
    <col min="15187" max="15200" width="0" style="14" hidden="1" customWidth="1"/>
    <col min="15201" max="15201" width="0.85546875" style="14" customWidth="1"/>
    <col min="15202" max="15202" width="13.7109375" style="14" customWidth="1"/>
    <col min="15203" max="15203" width="12.7109375" style="14" customWidth="1"/>
    <col min="15204" max="15205" width="22.7109375" style="14" customWidth="1"/>
    <col min="15206" max="15206" width="26.7109375" style="14" customWidth="1"/>
    <col min="15207" max="15207" width="9.140625" style="14"/>
    <col min="15208" max="15241" width="0" style="14" hidden="1" customWidth="1"/>
    <col min="15242" max="15360" width="9.140625" style="14"/>
    <col min="15361" max="15362" width="0" style="14" hidden="1" customWidth="1"/>
    <col min="15363" max="15363" width="4.7109375" style="14" customWidth="1"/>
    <col min="15364" max="15364" width="3.7109375" style="14" customWidth="1"/>
    <col min="15365" max="15366" width="17.5703125" style="14" customWidth="1"/>
    <col min="15367" max="15367" width="10.7109375" style="14" customWidth="1"/>
    <col min="15368" max="15368" width="5.7109375" style="14" customWidth="1"/>
    <col min="15369" max="15369" width="5.5703125" style="14" customWidth="1"/>
    <col min="15370" max="15370" width="5.7109375" style="14" customWidth="1"/>
    <col min="15371" max="15371" width="18.7109375" style="14" customWidth="1"/>
    <col min="15372" max="15372" width="8.7109375" style="14" customWidth="1"/>
    <col min="15373" max="15373" width="2.7109375" style="14" customWidth="1"/>
    <col min="15374" max="15383" width="8.7109375" style="14" customWidth="1"/>
    <col min="15384" max="15384" width="2.7109375" style="14" customWidth="1"/>
    <col min="15385" max="15393" width="8.7109375" style="14" customWidth="1"/>
    <col min="15394" max="15394" width="0.140625" style="14" customWidth="1"/>
    <col min="15395" max="15404" width="8.7109375" style="14" customWidth="1"/>
    <col min="15405" max="15405" width="0.140625" style="14" customWidth="1"/>
    <col min="15406" max="15415" width="8.7109375" style="14" customWidth="1"/>
    <col min="15416" max="15416" width="0.85546875" style="14" customWidth="1"/>
    <col min="15417" max="15441" width="0" style="14" hidden="1" customWidth="1"/>
    <col min="15442" max="15442" width="0.85546875" style="14" customWidth="1"/>
    <col min="15443" max="15456" width="0" style="14" hidden="1" customWidth="1"/>
    <col min="15457" max="15457" width="0.85546875" style="14" customWidth="1"/>
    <col min="15458" max="15458" width="13.7109375" style="14" customWidth="1"/>
    <col min="15459" max="15459" width="12.7109375" style="14" customWidth="1"/>
    <col min="15460" max="15461" width="22.7109375" style="14" customWidth="1"/>
    <col min="15462" max="15462" width="26.7109375" style="14" customWidth="1"/>
    <col min="15463" max="15463" width="9.140625" style="14"/>
    <col min="15464" max="15497" width="0" style="14" hidden="1" customWidth="1"/>
    <col min="15498" max="15616" width="9.140625" style="14"/>
    <col min="15617" max="15618" width="0" style="14" hidden="1" customWidth="1"/>
    <col min="15619" max="15619" width="4.7109375" style="14" customWidth="1"/>
    <col min="15620" max="15620" width="3.7109375" style="14" customWidth="1"/>
    <col min="15621" max="15622" width="17.5703125" style="14" customWidth="1"/>
    <col min="15623" max="15623" width="10.7109375" style="14" customWidth="1"/>
    <col min="15624" max="15624" width="5.7109375" style="14" customWidth="1"/>
    <col min="15625" max="15625" width="5.5703125" style="14" customWidth="1"/>
    <col min="15626" max="15626" width="5.7109375" style="14" customWidth="1"/>
    <col min="15627" max="15627" width="18.7109375" style="14" customWidth="1"/>
    <col min="15628" max="15628" width="8.7109375" style="14" customWidth="1"/>
    <col min="15629" max="15629" width="2.7109375" style="14" customWidth="1"/>
    <col min="15630" max="15639" width="8.7109375" style="14" customWidth="1"/>
    <col min="15640" max="15640" width="2.7109375" style="14" customWidth="1"/>
    <col min="15641" max="15649" width="8.7109375" style="14" customWidth="1"/>
    <col min="15650" max="15650" width="0.140625" style="14" customWidth="1"/>
    <col min="15651" max="15660" width="8.7109375" style="14" customWidth="1"/>
    <col min="15661" max="15661" width="0.140625" style="14" customWidth="1"/>
    <col min="15662" max="15671" width="8.7109375" style="14" customWidth="1"/>
    <col min="15672" max="15672" width="0.85546875" style="14" customWidth="1"/>
    <col min="15673" max="15697" width="0" style="14" hidden="1" customWidth="1"/>
    <col min="15698" max="15698" width="0.85546875" style="14" customWidth="1"/>
    <col min="15699" max="15712" width="0" style="14" hidden="1" customWidth="1"/>
    <col min="15713" max="15713" width="0.85546875" style="14" customWidth="1"/>
    <col min="15714" max="15714" width="13.7109375" style="14" customWidth="1"/>
    <col min="15715" max="15715" width="12.7109375" style="14" customWidth="1"/>
    <col min="15716" max="15717" width="22.7109375" style="14" customWidth="1"/>
    <col min="15718" max="15718" width="26.7109375" style="14" customWidth="1"/>
    <col min="15719" max="15719" width="9.140625" style="14"/>
    <col min="15720" max="15753" width="0" style="14" hidden="1" customWidth="1"/>
    <col min="15754" max="15872" width="9.140625" style="14"/>
    <col min="15873" max="15874" width="0" style="14" hidden="1" customWidth="1"/>
    <col min="15875" max="15875" width="4.7109375" style="14" customWidth="1"/>
    <col min="15876" max="15876" width="3.7109375" style="14" customWidth="1"/>
    <col min="15877" max="15878" width="17.5703125" style="14" customWidth="1"/>
    <col min="15879" max="15879" width="10.7109375" style="14" customWidth="1"/>
    <col min="15880" max="15880" width="5.7109375" style="14" customWidth="1"/>
    <col min="15881" max="15881" width="5.5703125" style="14" customWidth="1"/>
    <col min="15882" max="15882" width="5.7109375" style="14" customWidth="1"/>
    <col min="15883" max="15883" width="18.7109375" style="14" customWidth="1"/>
    <col min="15884" max="15884" width="8.7109375" style="14" customWidth="1"/>
    <col min="15885" max="15885" width="2.7109375" style="14" customWidth="1"/>
    <col min="15886" max="15895" width="8.7109375" style="14" customWidth="1"/>
    <col min="15896" max="15896" width="2.7109375" style="14" customWidth="1"/>
    <col min="15897" max="15905" width="8.7109375" style="14" customWidth="1"/>
    <col min="15906" max="15906" width="0.140625" style="14" customWidth="1"/>
    <col min="15907" max="15916" width="8.7109375" style="14" customWidth="1"/>
    <col min="15917" max="15917" width="0.140625" style="14" customWidth="1"/>
    <col min="15918" max="15927" width="8.7109375" style="14" customWidth="1"/>
    <col min="15928" max="15928" width="0.85546875" style="14" customWidth="1"/>
    <col min="15929" max="15953" width="0" style="14" hidden="1" customWidth="1"/>
    <col min="15954" max="15954" width="0.85546875" style="14" customWidth="1"/>
    <col min="15955" max="15968" width="0" style="14" hidden="1" customWidth="1"/>
    <col min="15969" max="15969" width="0.85546875" style="14" customWidth="1"/>
    <col min="15970" max="15970" width="13.7109375" style="14" customWidth="1"/>
    <col min="15971" max="15971" width="12.7109375" style="14" customWidth="1"/>
    <col min="15972" max="15973" width="22.7109375" style="14" customWidth="1"/>
    <col min="15974" max="15974" width="26.7109375" style="14" customWidth="1"/>
    <col min="15975" max="15975" width="9.140625" style="14"/>
    <col min="15976" max="16009" width="0" style="14" hidden="1" customWidth="1"/>
    <col min="16010" max="16128" width="9.140625" style="14"/>
    <col min="16129" max="16130" width="0" style="14" hidden="1" customWidth="1"/>
    <col min="16131" max="16131" width="4.7109375" style="14" customWidth="1"/>
    <col min="16132" max="16132" width="3.7109375" style="14" customWidth="1"/>
    <col min="16133" max="16134" width="17.5703125" style="14" customWidth="1"/>
    <col min="16135" max="16135" width="10.7109375" style="14" customWidth="1"/>
    <col min="16136" max="16136" width="5.7109375" style="14" customWidth="1"/>
    <col min="16137" max="16137" width="5.5703125" style="14" customWidth="1"/>
    <col min="16138" max="16138" width="5.7109375" style="14" customWidth="1"/>
    <col min="16139" max="16139" width="18.7109375" style="14" customWidth="1"/>
    <col min="16140" max="16140" width="8.7109375" style="14" customWidth="1"/>
    <col min="16141" max="16141" width="2.7109375" style="14" customWidth="1"/>
    <col min="16142" max="16151" width="8.7109375" style="14" customWidth="1"/>
    <col min="16152" max="16152" width="2.7109375" style="14" customWidth="1"/>
    <col min="16153" max="16161" width="8.7109375" style="14" customWidth="1"/>
    <col min="16162" max="16162" width="0.140625" style="14" customWidth="1"/>
    <col min="16163" max="16172" width="8.7109375" style="14" customWidth="1"/>
    <col min="16173" max="16173" width="0.140625" style="14" customWidth="1"/>
    <col min="16174" max="16183" width="8.7109375" style="14" customWidth="1"/>
    <col min="16184" max="16184" width="0.85546875" style="14" customWidth="1"/>
    <col min="16185" max="16209" width="0" style="14" hidden="1" customWidth="1"/>
    <col min="16210" max="16210" width="0.85546875" style="14" customWidth="1"/>
    <col min="16211" max="16224" width="0" style="14" hidden="1" customWidth="1"/>
    <col min="16225" max="16225" width="0.85546875" style="14" customWidth="1"/>
    <col min="16226" max="16226" width="13.7109375" style="14" customWidth="1"/>
    <col min="16227" max="16227" width="12.7109375" style="14" customWidth="1"/>
    <col min="16228" max="16229" width="22.7109375" style="14" customWidth="1"/>
    <col min="16230" max="16230" width="26.7109375" style="14" customWidth="1"/>
    <col min="16231" max="16231" width="9.140625" style="14"/>
    <col min="16232" max="16265" width="0" style="14" hidden="1" customWidth="1"/>
    <col min="16266" max="16384" width="9.140625" style="14"/>
  </cols>
  <sheetData>
    <row r="1" spans="1:112" s="6" customFormat="1" ht="27" customHeight="1" x14ac:dyDescent="0.25">
      <c r="A1" s="1"/>
      <c r="B1" s="1"/>
      <c r="C1" s="2"/>
      <c r="D1" s="3"/>
      <c r="E1" s="4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I1" s="5"/>
      <c r="AJ1" s="5"/>
      <c r="AK1" s="5"/>
      <c r="AL1" s="5"/>
      <c r="AM1" s="5"/>
      <c r="AN1" s="5"/>
      <c r="AO1" s="5"/>
      <c r="AP1" s="5"/>
      <c r="AT1" s="5"/>
      <c r="AU1" s="5"/>
      <c r="AV1" s="5"/>
      <c r="AW1" s="5"/>
      <c r="AX1" s="5"/>
      <c r="AY1" s="5"/>
      <c r="AZ1" s="5"/>
      <c r="BA1" s="5"/>
    </row>
    <row r="2" spans="1:112" s="6" customFormat="1" ht="9.75" hidden="1" customHeight="1" x14ac:dyDescent="0.25">
      <c r="A2" s="1"/>
      <c r="B2" s="7"/>
      <c r="C2" s="8"/>
      <c r="D2" s="71" t="str">
        <f>"Информация об индексах роста платы граждан за КУ по МО [" &amp; TEMPLATE_VERSION &amp; "]"</f>
        <v>Информация об индексах роста платы граждан за КУ по МО [OREP.KU.2016.PLAN]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3"/>
    </row>
    <row r="3" spans="1:112" s="9" customFormat="1" ht="90.75" customHeight="1" x14ac:dyDescent="0.25">
      <c r="D3" s="51" t="s">
        <v>769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3"/>
    </row>
    <row r="4" spans="1:112" ht="36" hidden="1" customHeight="1" x14ac:dyDescent="0.25">
      <c r="A4" s="1"/>
      <c r="B4" s="7"/>
      <c r="C4" s="11"/>
      <c r="D4" s="74" t="s">
        <v>0</v>
      </c>
      <c r="E4" s="75"/>
      <c r="F4" s="12">
        <f>IF(REGION_AVG_OMSU_GROWTH=0,"",REGION_AVG_OMSU_GROWTH)</f>
        <v>99.978761930784955</v>
      </c>
      <c r="G4" s="76" t="s">
        <v>1</v>
      </c>
      <c r="H4" s="77"/>
      <c r="I4" s="78"/>
    </row>
    <row r="5" spans="1:112" s="9" customFormat="1" ht="3.75" hidden="1" customHeight="1" x14ac:dyDescent="0.25"/>
    <row r="6" spans="1:112" s="9" customFormat="1" ht="36" customHeight="1" x14ac:dyDescent="0.25">
      <c r="D6" s="74" t="s">
        <v>2</v>
      </c>
      <c r="E6" s="75"/>
      <c r="F6" s="12">
        <f>IF(REGION_AVG_GROWTH=0,"",REGION_AVG_GROWTH)</f>
        <v>99.978761930784955</v>
      </c>
      <c r="G6" s="15" t="s">
        <v>3</v>
      </c>
      <c r="H6" s="79"/>
      <c r="I6" s="80"/>
      <c r="J6" s="10"/>
      <c r="K6" s="10"/>
      <c r="L6" s="10"/>
      <c r="M6" s="10"/>
      <c r="N6" s="16"/>
      <c r="O6" s="10"/>
      <c r="P6" s="10"/>
      <c r="Q6" s="10"/>
      <c r="R6" s="10"/>
      <c r="S6" s="10"/>
      <c r="T6" s="10"/>
      <c r="U6" s="10"/>
      <c r="V6" s="10"/>
      <c r="W6" s="10"/>
      <c r="X6" s="10"/>
      <c r="Y6" s="16"/>
      <c r="Z6" s="10"/>
      <c r="AA6" s="10"/>
      <c r="AB6" s="10"/>
      <c r="AC6" s="10"/>
      <c r="AD6" s="10"/>
      <c r="AE6" s="10"/>
      <c r="AF6" s="10"/>
      <c r="AG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112" s="9" customFormat="1" ht="3" customHeight="1" x14ac:dyDescent="0.25"/>
    <row r="8" spans="1:112" ht="21" customHeight="1" x14ac:dyDescent="0.25">
      <c r="A8" s="1"/>
      <c r="B8" s="17"/>
      <c r="C8" s="11"/>
      <c r="D8" s="81" t="s">
        <v>4</v>
      </c>
      <c r="E8" s="58" t="s">
        <v>5</v>
      </c>
      <c r="F8" s="58" t="s">
        <v>6</v>
      </c>
      <c r="G8" s="58" t="s">
        <v>7</v>
      </c>
      <c r="H8" s="63" t="s">
        <v>8</v>
      </c>
      <c r="I8" s="63" t="s">
        <v>9</v>
      </c>
      <c r="J8" s="66" t="s">
        <v>10</v>
      </c>
      <c r="K8" s="69" t="str">
        <f>"Максимальная стоимость коммунальных услуг на указанное кол-во проживающих за " &amp; LOWER(report_month) &amp; " " &amp; regulation_year &amp; ", руб."</f>
        <v>Максимальная стоимость коммунальных услуг на указанное кол-во проживающих за январь 2016, руб.</v>
      </c>
      <c r="L8" s="57" t="s">
        <v>11</v>
      </c>
      <c r="M8" s="57"/>
      <c r="N8" s="57"/>
      <c r="O8" s="57"/>
      <c r="P8" s="57"/>
      <c r="Q8" s="57"/>
      <c r="R8" s="57"/>
      <c r="S8" s="57"/>
      <c r="T8" s="57"/>
      <c r="U8" s="57"/>
      <c r="V8" s="57"/>
      <c r="W8" s="57" t="s">
        <v>12</v>
      </c>
      <c r="X8" s="57"/>
      <c r="Y8" s="57"/>
      <c r="Z8" s="57"/>
      <c r="AA8" s="57"/>
      <c r="AB8" s="57"/>
      <c r="AC8" s="57"/>
      <c r="AD8" s="57"/>
      <c r="AE8" s="57"/>
      <c r="AF8" s="57"/>
      <c r="AG8" s="57"/>
      <c r="AH8" s="18"/>
      <c r="AI8" s="57" t="s">
        <v>13</v>
      </c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CE8" s="49" t="s">
        <v>14</v>
      </c>
      <c r="CF8" s="50"/>
      <c r="CG8" s="50"/>
      <c r="CH8" s="50"/>
      <c r="CI8" s="50"/>
      <c r="CJ8" s="50"/>
      <c r="CK8" s="50"/>
      <c r="CL8" s="50"/>
      <c r="CM8" s="50"/>
      <c r="CN8" s="49" t="s">
        <v>15</v>
      </c>
      <c r="CO8" s="50"/>
      <c r="CP8" s="50"/>
      <c r="CQ8" s="50"/>
      <c r="CR8" s="50"/>
      <c r="CT8" s="54" t="s">
        <v>16</v>
      </c>
      <c r="CU8" s="59" t="s">
        <v>17</v>
      </c>
      <c r="CV8" s="54" t="s">
        <v>18</v>
      </c>
      <c r="CW8" s="62" t="s">
        <v>19</v>
      </c>
      <c r="CX8" s="54" t="s">
        <v>20</v>
      </c>
    </row>
    <row r="9" spans="1:112" ht="15" customHeight="1" x14ac:dyDescent="0.25">
      <c r="A9" s="1"/>
      <c r="B9" s="17"/>
      <c r="C9" s="11"/>
      <c r="D9" s="81"/>
      <c r="E9" s="58"/>
      <c r="F9" s="58"/>
      <c r="G9" s="58"/>
      <c r="H9" s="64"/>
      <c r="I9" s="64"/>
      <c r="J9" s="67"/>
      <c r="K9" s="70"/>
      <c r="L9" s="57" t="s">
        <v>21</v>
      </c>
      <c r="M9" s="58"/>
      <c r="N9" s="57" t="s">
        <v>22</v>
      </c>
      <c r="O9" s="57" t="s">
        <v>23</v>
      </c>
      <c r="P9" s="57"/>
      <c r="Q9" s="57"/>
      <c r="R9" s="57"/>
      <c r="S9" s="57"/>
      <c r="T9" s="57"/>
      <c r="U9" s="57"/>
      <c r="V9" s="57"/>
      <c r="W9" s="57" t="s">
        <v>21</v>
      </c>
      <c r="X9" s="58"/>
      <c r="Y9" s="57" t="s">
        <v>22</v>
      </c>
      <c r="Z9" s="57" t="s">
        <v>23</v>
      </c>
      <c r="AA9" s="57"/>
      <c r="AB9" s="57"/>
      <c r="AC9" s="57"/>
      <c r="AD9" s="57"/>
      <c r="AE9" s="57"/>
      <c r="AF9" s="57"/>
      <c r="AG9" s="57"/>
      <c r="AH9" s="18"/>
      <c r="AI9" s="57" t="str">
        <f>base_period</f>
        <v>Базовый период</v>
      </c>
      <c r="AJ9" s="57"/>
      <c r="AK9" s="57"/>
      <c r="AL9" s="57"/>
      <c r="AM9" s="57"/>
      <c r="AN9" s="57"/>
      <c r="AO9" s="57"/>
      <c r="AP9" s="57"/>
      <c r="AQ9" s="57"/>
      <c r="AR9" s="57"/>
      <c r="AS9" s="19"/>
      <c r="AT9" s="57" t="str">
        <f>report_period</f>
        <v>Регулируемый период</v>
      </c>
      <c r="AU9" s="57"/>
      <c r="AV9" s="57"/>
      <c r="AW9" s="57"/>
      <c r="AX9" s="57"/>
      <c r="AY9" s="57"/>
      <c r="AZ9" s="57"/>
      <c r="BA9" s="57"/>
      <c r="BB9" s="57"/>
      <c r="BC9" s="57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T9" s="55"/>
      <c r="CU9" s="60"/>
      <c r="CV9" s="55"/>
      <c r="CW9" s="60"/>
      <c r="CX9" s="55"/>
    </row>
    <row r="10" spans="1:112" ht="18" customHeight="1" x14ac:dyDescent="0.25">
      <c r="A10" s="1"/>
      <c r="B10" s="17"/>
      <c r="C10" s="11"/>
      <c r="D10" s="81"/>
      <c r="E10" s="58"/>
      <c r="F10" s="58"/>
      <c r="G10" s="58"/>
      <c r="H10" s="64"/>
      <c r="I10" s="64"/>
      <c r="J10" s="67"/>
      <c r="K10" s="70"/>
      <c r="L10" s="58"/>
      <c r="M10" s="58"/>
      <c r="N10" s="57"/>
      <c r="O10" s="49"/>
      <c r="P10" s="49"/>
      <c r="Q10" s="49"/>
      <c r="R10" s="49"/>
      <c r="S10" s="49"/>
      <c r="T10" s="49"/>
      <c r="U10" s="49"/>
      <c r="V10" s="49"/>
      <c r="W10" s="58"/>
      <c r="X10" s="58"/>
      <c r="Y10" s="58"/>
      <c r="Z10" s="49"/>
      <c r="AA10" s="49"/>
      <c r="AB10" s="49"/>
      <c r="AC10" s="49"/>
      <c r="AD10" s="49"/>
      <c r="AE10" s="49"/>
      <c r="AF10" s="49"/>
      <c r="AG10" s="49"/>
      <c r="AH10" s="18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20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T10" s="55"/>
      <c r="CU10" s="60"/>
      <c r="CV10" s="55"/>
      <c r="CW10" s="60"/>
      <c r="CX10" s="55"/>
    </row>
    <row r="11" spans="1:112" ht="18" customHeight="1" x14ac:dyDescent="0.25">
      <c r="A11" s="1"/>
      <c r="B11" s="17"/>
      <c r="C11" s="11"/>
      <c r="D11" s="81"/>
      <c r="E11" s="58"/>
      <c r="F11" s="58"/>
      <c r="G11" s="58"/>
      <c r="H11" s="65"/>
      <c r="I11" s="65"/>
      <c r="J11" s="68"/>
      <c r="K11" s="70"/>
      <c r="L11" s="58"/>
      <c r="M11" s="58"/>
      <c r="N11" s="57"/>
      <c r="O11" s="50"/>
      <c r="P11" s="50"/>
      <c r="Q11" s="50"/>
      <c r="R11" s="50"/>
      <c r="S11" s="50"/>
      <c r="T11" s="50"/>
      <c r="U11" s="50"/>
      <c r="V11" s="50"/>
      <c r="W11" s="58"/>
      <c r="X11" s="58"/>
      <c r="Y11" s="58"/>
      <c r="Z11" s="50"/>
      <c r="AA11" s="50"/>
      <c r="AB11" s="50"/>
      <c r="AC11" s="50"/>
      <c r="AD11" s="50"/>
      <c r="AE11" s="50"/>
      <c r="AF11" s="50"/>
      <c r="AG11" s="50"/>
      <c r="AH11" s="18"/>
      <c r="AI11" s="50"/>
      <c r="AJ11" s="50"/>
      <c r="AK11" s="50"/>
      <c r="AL11" s="50"/>
      <c r="AM11" s="50"/>
      <c r="AN11" s="49"/>
      <c r="AO11" s="50"/>
      <c r="AP11" s="49"/>
      <c r="AQ11" s="50"/>
      <c r="AR11" s="50"/>
      <c r="AS11" s="21"/>
      <c r="AT11" s="50"/>
      <c r="AU11" s="50"/>
      <c r="AV11" s="50"/>
      <c r="AW11" s="50"/>
      <c r="AX11" s="50"/>
      <c r="AY11" s="49"/>
      <c r="AZ11" s="50"/>
      <c r="BA11" s="49"/>
      <c r="BB11" s="50"/>
      <c r="BC11" s="50"/>
      <c r="CE11" s="20" t="s">
        <v>24</v>
      </c>
      <c r="CF11" s="20" t="s">
        <v>25</v>
      </c>
      <c r="CG11" s="20" t="s">
        <v>26</v>
      </c>
      <c r="CH11" s="20" t="s">
        <v>27</v>
      </c>
      <c r="CI11" s="20" t="s">
        <v>28</v>
      </c>
      <c r="CJ11" s="20" t="s">
        <v>29</v>
      </c>
      <c r="CK11" s="20" t="s">
        <v>30</v>
      </c>
      <c r="CL11" s="20" t="s">
        <v>31</v>
      </c>
      <c r="CM11" s="20" t="s">
        <v>32</v>
      </c>
      <c r="CN11" s="20" t="s">
        <v>33</v>
      </c>
      <c r="CO11" s="20" t="s">
        <v>34</v>
      </c>
      <c r="CP11" s="20" t="s">
        <v>35</v>
      </c>
      <c r="CQ11" s="20" t="s">
        <v>36</v>
      </c>
      <c r="CR11" s="20" t="s">
        <v>37</v>
      </c>
      <c r="CT11" s="56"/>
      <c r="CU11" s="61"/>
      <c r="CV11" s="56"/>
      <c r="CW11" s="61"/>
      <c r="CX11" s="56"/>
    </row>
    <row r="12" spans="1:112" s="9" customFormat="1" ht="3" customHeight="1" x14ac:dyDescent="0.25"/>
    <row r="13" spans="1:112" ht="0.75" customHeight="1" x14ac:dyDescent="0.25">
      <c r="A13" s="1"/>
      <c r="B13" s="17"/>
      <c r="C13" s="11"/>
      <c r="D13" s="2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4"/>
      <c r="AS13" s="25"/>
      <c r="AT13" s="23"/>
      <c r="AU13" s="23"/>
      <c r="AV13" s="23"/>
      <c r="AW13" s="23"/>
      <c r="AX13" s="23"/>
      <c r="AY13" s="23"/>
      <c r="AZ13" s="23"/>
      <c r="BA13" s="23"/>
      <c r="BB13" s="23"/>
      <c r="BC13" s="24"/>
      <c r="BD13" s="25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T13" s="22"/>
      <c r="CU13" s="23"/>
      <c r="CV13" s="23"/>
      <c r="CW13" s="23"/>
      <c r="CX13" s="24"/>
    </row>
    <row r="14" spans="1:112" s="38" customFormat="1" ht="26.25" customHeight="1" x14ac:dyDescent="0.25">
      <c r="A14" s="1"/>
      <c r="B14" s="17"/>
      <c r="C14" s="26" t="s">
        <v>38</v>
      </c>
      <c r="D14" s="27">
        <f t="shared" ref="D14:D77" si="0">ROW(C14)-13</f>
        <v>1</v>
      </c>
      <c r="E14" s="28" t="s">
        <v>39</v>
      </c>
      <c r="F14" s="28" t="s">
        <v>39</v>
      </c>
      <c r="G14" s="28" t="s">
        <v>40</v>
      </c>
      <c r="H14" s="28">
        <v>14</v>
      </c>
      <c r="I14" s="29" t="s">
        <v>41</v>
      </c>
      <c r="J14" s="30">
        <v>3</v>
      </c>
      <c r="K14" s="31">
        <v>4235.8094700000001</v>
      </c>
      <c r="L14" s="32">
        <v>100.00000000000003</v>
      </c>
      <c r="M14" s="33"/>
      <c r="N14" s="34">
        <v>100.00000000000003</v>
      </c>
      <c r="O14" s="34">
        <v>100</v>
      </c>
      <c r="P14" s="34">
        <v>100.00000000000003</v>
      </c>
      <c r="Q14" s="34">
        <v>100</v>
      </c>
      <c r="R14" s="34">
        <v>99.999999999999986</v>
      </c>
      <c r="S14" s="34">
        <v>100.00000000000003</v>
      </c>
      <c r="T14" s="34">
        <v>99.999999999999986</v>
      </c>
      <c r="U14" s="34">
        <v>0</v>
      </c>
      <c r="V14" s="34">
        <v>0</v>
      </c>
      <c r="W14" s="35">
        <v>99.985875032698218</v>
      </c>
      <c r="X14" s="36" t="s">
        <v>42</v>
      </c>
      <c r="Y14" s="34">
        <v>99.985875032698218</v>
      </c>
      <c r="Z14" s="34">
        <v>99.94372001620242</v>
      </c>
      <c r="AA14" s="34">
        <v>100</v>
      </c>
      <c r="AB14" s="34">
        <v>99.967746664802675</v>
      </c>
      <c r="AC14" s="34">
        <v>99.986316055504659</v>
      </c>
      <c r="AD14" s="34">
        <v>100</v>
      </c>
      <c r="AE14" s="34">
        <v>100</v>
      </c>
      <c r="AF14" s="34">
        <v>100</v>
      </c>
      <c r="AG14" s="34">
        <v>0</v>
      </c>
      <c r="AH14" s="37"/>
      <c r="AI14" s="37">
        <v>22.163376355195179</v>
      </c>
      <c r="AJ14" s="37">
        <v>17.859329859701671</v>
      </c>
      <c r="AK14" s="37">
        <v>116.09140119502268</v>
      </c>
      <c r="AL14" s="37">
        <v>1466.7394200782201</v>
      </c>
      <c r="AM14" s="37">
        <v>3.3499999999999996</v>
      </c>
      <c r="AN14" s="37"/>
      <c r="AO14" s="37">
        <v>6.7385689378057219</v>
      </c>
      <c r="AP14" s="37">
        <v>42.31</v>
      </c>
      <c r="AQ14" s="37">
        <v>575</v>
      </c>
      <c r="AR14" s="37"/>
      <c r="AS14" s="37"/>
      <c r="AT14" s="37">
        <v>22.150902810573481</v>
      </c>
      <c r="AU14" s="37">
        <v>17.859329859701671</v>
      </c>
      <c r="AV14" s="37">
        <v>116.05395784625999</v>
      </c>
      <c r="AW14" s="37">
        <v>1466.5387122700852</v>
      </c>
      <c r="AX14" s="37">
        <v>3.3499999999999996</v>
      </c>
      <c r="AY14" s="37"/>
      <c r="AZ14" s="37">
        <v>6.7385689378057219</v>
      </c>
      <c r="BA14" s="37">
        <v>42.31</v>
      </c>
      <c r="BB14" s="37">
        <v>575</v>
      </c>
      <c r="BC14" s="37"/>
      <c r="CE14" s="37">
        <v>157.76249999999999</v>
      </c>
      <c r="CF14" s="37">
        <v>393.822</v>
      </c>
      <c r="CG14" s="37">
        <v>1158.7107959999998</v>
      </c>
      <c r="CH14" s="37">
        <v>1515.039174</v>
      </c>
      <c r="CI14" s="37">
        <v>763.8</v>
      </c>
      <c r="CJ14" s="37">
        <v>246.67500000000001</v>
      </c>
      <c r="CK14" s="37">
        <v>0</v>
      </c>
      <c r="CL14" s="37">
        <v>0</v>
      </c>
      <c r="CM14" s="37">
        <v>4235.8094700000001</v>
      </c>
      <c r="CN14" s="37">
        <v>4235.8094700000001</v>
      </c>
      <c r="CO14" s="37"/>
      <c r="CP14" s="39">
        <v>4235.8094699999992</v>
      </c>
      <c r="CQ14" s="37"/>
      <c r="CR14" s="40">
        <f t="shared" ref="CR14:CR77" si="1">IF((CP14-CQ14)=0,0,(CN14-CO14)/(CP14-CQ14)*100)</f>
        <v>100.00000000000003</v>
      </c>
      <c r="CT14" s="37">
        <v>100</v>
      </c>
      <c r="CU14" s="41" t="s">
        <v>43</v>
      </c>
      <c r="CV14" s="37">
        <v>100</v>
      </c>
      <c r="CW14" s="37">
        <v>0</v>
      </c>
      <c r="CX14" s="37">
        <v>100</v>
      </c>
      <c r="DA14" s="37">
        <v>784046.49126482522</v>
      </c>
      <c r="DB14" s="37"/>
      <c r="DC14" s="37">
        <v>783935.74495430337</v>
      </c>
      <c r="DD14" s="37"/>
      <c r="DE14" s="37">
        <v>784046.49126482522</v>
      </c>
      <c r="DF14" s="37"/>
      <c r="DG14" s="37">
        <v>783935.74495430337</v>
      </c>
      <c r="DH14" s="37"/>
    </row>
    <row r="15" spans="1:112" s="38" customFormat="1" ht="26.25" customHeight="1" x14ac:dyDescent="0.25">
      <c r="A15" s="1"/>
      <c r="B15" s="17"/>
      <c r="C15" s="26" t="s">
        <v>38</v>
      </c>
      <c r="D15" s="27">
        <f t="shared" si="0"/>
        <v>2</v>
      </c>
      <c r="E15" s="28" t="s">
        <v>44</v>
      </c>
      <c r="F15" s="28" t="s">
        <v>45</v>
      </c>
      <c r="G15" s="28" t="s">
        <v>46</v>
      </c>
      <c r="H15" s="28">
        <v>29</v>
      </c>
      <c r="I15" s="29" t="s">
        <v>47</v>
      </c>
      <c r="J15" s="30">
        <v>3</v>
      </c>
      <c r="K15" s="31">
        <v>1144.4112</v>
      </c>
      <c r="L15" s="32">
        <v>100</v>
      </c>
      <c r="M15" s="33"/>
      <c r="N15" s="34">
        <v>100</v>
      </c>
      <c r="O15" s="34">
        <v>0</v>
      </c>
      <c r="P15" s="34">
        <v>0</v>
      </c>
      <c r="Q15" s="34">
        <v>0</v>
      </c>
      <c r="R15" s="34">
        <v>0</v>
      </c>
      <c r="S15" s="34">
        <v>100</v>
      </c>
      <c r="T15" s="34">
        <v>100.00000000000003</v>
      </c>
      <c r="U15" s="34">
        <v>100</v>
      </c>
      <c r="V15" s="34">
        <v>0</v>
      </c>
      <c r="W15" s="35">
        <v>100</v>
      </c>
      <c r="X15" s="33"/>
      <c r="Y15" s="34">
        <v>100</v>
      </c>
      <c r="Z15" s="34">
        <v>0</v>
      </c>
      <c r="AA15" s="34">
        <v>0</v>
      </c>
      <c r="AB15" s="34">
        <v>0</v>
      </c>
      <c r="AC15" s="34">
        <v>0</v>
      </c>
      <c r="AD15" s="34">
        <v>100</v>
      </c>
      <c r="AE15" s="34">
        <v>100</v>
      </c>
      <c r="AF15" s="34">
        <v>100</v>
      </c>
      <c r="AG15" s="34">
        <v>0</v>
      </c>
      <c r="AH15" s="37"/>
      <c r="AI15" s="37"/>
      <c r="AJ15" s="37"/>
      <c r="AK15" s="37"/>
      <c r="AL15" s="37"/>
      <c r="AM15" s="37">
        <v>2.35</v>
      </c>
      <c r="AN15" s="37"/>
      <c r="AO15" s="37"/>
      <c r="AP15" s="37">
        <v>41.660000000000011</v>
      </c>
      <c r="AQ15" s="37">
        <v>610</v>
      </c>
      <c r="AR15" s="37"/>
      <c r="AS15" s="37"/>
      <c r="AT15" s="37"/>
      <c r="AU15" s="37"/>
      <c r="AV15" s="37"/>
      <c r="AW15" s="37"/>
      <c r="AX15" s="37">
        <v>2.35</v>
      </c>
      <c r="AY15" s="37"/>
      <c r="AZ15" s="37"/>
      <c r="BA15" s="37">
        <v>41.660000000000011</v>
      </c>
      <c r="BB15" s="37">
        <v>610</v>
      </c>
      <c r="BC15" s="37"/>
      <c r="CE15" s="37">
        <v>0</v>
      </c>
      <c r="CF15" s="37">
        <v>0</v>
      </c>
      <c r="CG15" s="37">
        <v>0</v>
      </c>
      <c r="CH15" s="37">
        <v>0</v>
      </c>
      <c r="CI15" s="37">
        <v>124.55000000000001</v>
      </c>
      <c r="CJ15" s="37">
        <v>867.36120000000005</v>
      </c>
      <c r="CK15" s="37">
        <v>152.5</v>
      </c>
      <c r="CL15" s="37">
        <v>0</v>
      </c>
      <c r="CM15" s="37">
        <v>1144.4112</v>
      </c>
      <c r="CN15" s="37">
        <v>1144.4112</v>
      </c>
      <c r="CO15" s="37"/>
      <c r="CP15" s="39">
        <v>1144.4112</v>
      </c>
      <c r="CQ15" s="37"/>
      <c r="CR15" s="40">
        <f t="shared" si="1"/>
        <v>100</v>
      </c>
      <c r="CT15" s="37">
        <v>100</v>
      </c>
      <c r="CU15" s="41" t="s">
        <v>43</v>
      </c>
      <c r="CV15" s="37">
        <v>100</v>
      </c>
      <c r="CW15" s="37">
        <v>0</v>
      </c>
      <c r="CX15" s="37">
        <v>100</v>
      </c>
      <c r="DA15" s="37">
        <v>725.74526946664639</v>
      </c>
      <c r="DB15" s="37"/>
      <c r="DC15" s="37">
        <v>725.74526946664639</v>
      </c>
      <c r="DD15" s="37"/>
      <c r="DE15" s="37">
        <v>725.74526946664639</v>
      </c>
      <c r="DF15" s="37"/>
      <c r="DG15" s="37">
        <v>725.74526946664639</v>
      </c>
      <c r="DH15" s="37"/>
    </row>
    <row r="16" spans="1:112" s="38" customFormat="1" ht="26.25" customHeight="1" x14ac:dyDescent="0.25">
      <c r="A16" s="1"/>
      <c r="B16" s="17"/>
      <c r="C16" s="26" t="s">
        <v>38</v>
      </c>
      <c r="D16" s="27">
        <f t="shared" si="0"/>
        <v>3</v>
      </c>
      <c r="E16" s="28" t="s">
        <v>44</v>
      </c>
      <c r="F16" s="28" t="s">
        <v>48</v>
      </c>
      <c r="G16" s="28" t="s">
        <v>49</v>
      </c>
      <c r="H16" s="28">
        <v>29</v>
      </c>
      <c r="I16" s="29" t="s">
        <v>47</v>
      </c>
      <c r="J16" s="30">
        <v>3</v>
      </c>
      <c r="K16" s="31">
        <v>1144.4112</v>
      </c>
      <c r="L16" s="32">
        <v>100</v>
      </c>
      <c r="M16" s="33"/>
      <c r="N16" s="34">
        <v>100</v>
      </c>
      <c r="O16" s="34">
        <v>0</v>
      </c>
      <c r="P16" s="34">
        <v>0</v>
      </c>
      <c r="Q16" s="34">
        <v>0</v>
      </c>
      <c r="R16" s="34">
        <v>0</v>
      </c>
      <c r="S16" s="34">
        <v>100</v>
      </c>
      <c r="T16" s="34">
        <v>100.00000000000003</v>
      </c>
      <c r="U16" s="34">
        <v>100</v>
      </c>
      <c r="V16" s="34">
        <v>0</v>
      </c>
      <c r="W16" s="35">
        <v>100</v>
      </c>
      <c r="X16" s="33"/>
      <c r="Y16" s="34">
        <v>100</v>
      </c>
      <c r="Z16" s="34">
        <v>0</v>
      </c>
      <c r="AA16" s="34">
        <v>0</v>
      </c>
      <c r="AB16" s="34">
        <v>0</v>
      </c>
      <c r="AC16" s="34">
        <v>0</v>
      </c>
      <c r="AD16" s="34">
        <v>100</v>
      </c>
      <c r="AE16" s="34">
        <v>100</v>
      </c>
      <c r="AF16" s="34">
        <v>100</v>
      </c>
      <c r="AG16" s="34">
        <v>0</v>
      </c>
      <c r="AH16" s="37"/>
      <c r="AI16" s="37"/>
      <c r="AJ16" s="37"/>
      <c r="AK16" s="37"/>
      <c r="AL16" s="37"/>
      <c r="AM16" s="37">
        <v>2.35</v>
      </c>
      <c r="AN16" s="37"/>
      <c r="AO16" s="37"/>
      <c r="AP16" s="37">
        <v>41.660000000000004</v>
      </c>
      <c r="AQ16" s="37">
        <v>610</v>
      </c>
      <c r="AR16" s="37"/>
      <c r="AS16" s="37"/>
      <c r="AT16" s="37"/>
      <c r="AU16" s="37"/>
      <c r="AV16" s="37"/>
      <c r="AW16" s="37"/>
      <c r="AX16" s="37">
        <v>2.35</v>
      </c>
      <c r="AY16" s="37"/>
      <c r="AZ16" s="37"/>
      <c r="BA16" s="37">
        <v>41.660000000000004</v>
      </c>
      <c r="BB16" s="37">
        <v>610</v>
      </c>
      <c r="BC16" s="37"/>
      <c r="CE16" s="37">
        <v>0</v>
      </c>
      <c r="CF16" s="37">
        <v>0</v>
      </c>
      <c r="CG16" s="37">
        <v>0</v>
      </c>
      <c r="CH16" s="37">
        <v>0</v>
      </c>
      <c r="CI16" s="37">
        <v>124.55000000000001</v>
      </c>
      <c r="CJ16" s="37">
        <v>867.36120000000005</v>
      </c>
      <c r="CK16" s="37">
        <v>152.5</v>
      </c>
      <c r="CL16" s="37">
        <v>0</v>
      </c>
      <c r="CM16" s="37">
        <v>1144.4112</v>
      </c>
      <c r="CN16" s="37">
        <v>1144.4112</v>
      </c>
      <c r="CO16" s="37"/>
      <c r="CP16" s="39">
        <v>1144.4112</v>
      </c>
      <c r="CQ16" s="37"/>
      <c r="CR16" s="40">
        <f t="shared" si="1"/>
        <v>100</v>
      </c>
      <c r="CT16" s="37">
        <v>100</v>
      </c>
      <c r="CU16" s="41" t="s">
        <v>43</v>
      </c>
      <c r="CV16" s="37">
        <v>100</v>
      </c>
      <c r="CW16" s="37">
        <v>0</v>
      </c>
      <c r="CX16" s="37">
        <v>100</v>
      </c>
      <c r="DA16" s="37">
        <v>287.74846719999999</v>
      </c>
      <c r="DB16" s="37"/>
      <c r="DC16" s="37">
        <v>287.74846719999999</v>
      </c>
      <c r="DD16" s="37"/>
      <c r="DE16" s="37">
        <v>287.74846719999999</v>
      </c>
      <c r="DF16" s="37"/>
      <c r="DG16" s="37">
        <v>287.74846719999999</v>
      </c>
      <c r="DH16" s="37"/>
    </row>
    <row r="17" spans="1:112" s="38" customFormat="1" ht="26.25" customHeight="1" x14ac:dyDescent="0.25">
      <c r="A17" s="1"/>
      <c r="B17" s="17"/>
      <c r="C17" s="26" t="s">
        <v>38</v>
      </c>
      <c r="D17" s="27">
        <f t="shared" si="0"/>
        <v>4</v>
      </c>
      <c r="E17" s="28" t="s">
        <v>44</v>
      </c>
      <c r="F17" s="28" t="s">
        <v>50</v>
      </c>
      <c r="G17" s="28" t="s">
        <v>51</v>
      </c>
      <c r="H17" s="28">
        <v>29</v>
      </c>
      <c r="I17" s="29" t="s">
        <v>47</v>
      </c>
      <c r="J17" s="30">
        <v>3</v>
      </c>
      <c r="K17" s="31">
        <v>4289.3328529</v>
      </c>
      <c r="L17" s="32">
        <v>100</v>
      </c>
      <c r="M17" s="33"/>
      <c r="N17" s="34">
        <v>100</v>
      </c>
      <c r="O17" s="34">
        <v>99.999999999999986</v>
      </c>
      <c r="P17" s="34">
        <v>100</v>
      </c>
      <c r="Q17" s="34">
        <v>100</v>
      </c>
      <c r="R17" s="34">
        <v>99.999999999999986</v>
      </c>
      <c r="S17" s="34">
        <v>100</v>
      </c>
      <c r="T17" s="34">
        <v>0</v>
      </c>
      <c r="U17" s="34">
        <v>0</v>
      </c>
      <c r="V17" s="34">
        <v>0</v>
      </c>
      <c r="W17" s="35">
        <v>100</v>
      </c>
      <c r="X17" s="33"/>
      <c r="Y17" s="34">
        <v>100</v>
      </c>
      <c r="Z17" s="34">
        <v>100</v>
      </c>
      <c r="AA17" s="34">
        <v>100</v>
      </c>
      <c r="AB17" s="34">
        <v>100</v>
      </c>
      <c r="AC17" s="34">
        <v>100</v>
      </c>
      <c r="AD17" s="34">
        <v>100</v>
      </c>
      <c r="AE17" s="34">
        <v>100</v>
      </c>
      <c r="AF17" s="34">
        <v>100</v>
      </c>
      <c r="AG17" s="34">
        <v>0</v>
      </c>
      <c r="AH17" s="37"/>
      <c r="AI17" s="37">
        <v>40.910989999999998</v>
      </c>
      <c r="AJ17" s="37">
        <v>18.734020000000005</v>
      </c>
      <c r="AK17" s="37">
        <v>109.15999999999997</v>
      </c>
      <c r="AL17" s="37">
        <v>1675.5340509106827</v>
      </c>
      <c r="AM17" s="37">
        <v>3.1968233322371331</v>
      </c>
      <c r="AN17" s="37"/>
      <c r="AO17" s="37">
        <v>7.0299999999999994</v>
      </c>
      <c r="AP17" s="37">
        <v>41.660000000000004</v>
      </c>
      <c r="AQ17" s="37">
        <v>609.99999999999989</v>
      </c>
      <c r="AR17" s="37"/>
      <c r="AS17" s="37"/>
      <c r="AT17" s="37">
        <v>40.910989999999998</v>
      </c>
      <c r="AU17" s="37">
        <v>18.734020000000005</v>
      </c>
      <c r="AV17" s="37">
        <v>109.15999999999997</v>
      </c>
      <c r="AW17" s="37">
        <v>1675.5340509106827</v>
      </c>
      <c r="AX17" s="37">
        <v>3.1968233322371331</v>
      </c>
      <c r="AY17" s="37"/>
      <c r="AZ17" s="37">
        <v>7.0299999999999994</v>
      </c>
      <c r="BA17" s="37">
        <v>41.660000000000004</v>
      </c>
      <c r="BB17" s="37">
        <v>609.99999999999989</v>
      </c>
      <c r="BC17" s="37"/>
      <c r="CE17" s="37">
        <v>506.88716609999994</v>
      </c>
      <c r="CF17" s="37">
        <v>420.39140880000008</v>
      </c>
      <c r="CG17" s="37">
        <v>1097.058</v>
      </c>
      <c r="CH17" s="37">
        <v>1856.2962780000003</v>
      </c>
      <c r="CI17" s="37">
        <v>408.70000000000005</v>
      </c>
      <c r="CJ17" s="37">
        <v>0</v>
      </c>
      <c r="CK17" s="37">
        <v>0</v>
      </c>
      <c r="CL17" s="37">
        <v>0</v>
      </c>
      <c r="CM17" s="37">
        <v>4289.3328529</v>
      </c>
      <c r="CN17" s="37">
        <v>4289.3328529</v>
      </c>
      <c r="CO17" s="37"/>
      <c r="CP17" s="39">
        <v>4289.3328529</v>
      </c>
      <c r="CQ17" s="37"/>
      <c r="CR17" s="40">
        <f t="shared" si="1"/>
        <v>100</v>
      </c>
      <c r="CT17" s="37">
        <v>100</v>
      </c>
      <c r="CU17" s="41" t="s">
        <v>43</v>
      </c>
      <c r="CV17" s="37">
        <v>100</v>
      </c>
      <c r="CW17" s="37">
        <v>0</v>
      </c>
      <c r="CX17" s="37">
        <v>100</v>
      </c>
      <c r="DA17" s="37">
        <v>17003.427199306239</v>
      </c>
      <c r="DB17" s="37"/>
      <c r="DC17" s="37">
        <v>17003.427199306239</v>
      </c>
      <c r="DD17" s="37"/>
      <c r="DE17" s="37">
        <v>17003.427199306239</v>
      </c>
      <c r="DF17" s="37"/>
      <c r="DG17" s="37">
        <v>17003.427199306239</v>
      </c>
      <c r="DH17" s="37"/>
    </row>
    <row r="18" spans="1:112" s="38" customFormat="1" ht="26.25" customHeight="1" x14ac:dyDescent="0.25">
      <c r="A18" s="1"/>
      <c r="B18" s="17"/>
      <c r="C18" s="26" t="s">
        <v>38</v>
      </c>
      <c r="D18" s="27">
        <f t="shared" si="0"/>
        <v>5</v>
      </c>
      <c r="E18" s="28" t="s">
        <v>44</v>
      </c>
      <c r="F18" s="28" t="s">
        <v>52</v>
      </c>
      <c r="G18" s="28" t="s">
        <v>53</v>
      </c>
      <c r="H18" s="28">
        <v>29</v>
      </c>
      <c r="I18" s="29" t="s">
        <v>47</v>
      </c>
      <c r="J18" s="30">
        <v>3</v>
      </c>
      <c r="K18" s="31">
        <v>1822.1780000000001</v>
      </c>
      <c r="L18" s="32">
        <v>100.00000000000003</v>
      </c>
      <c r="M18" s="33"/>
      <c r="N18" s="34">
        <v>100.00000000000003</v>
      </c>
      <c r="O18" s="34">
        <v>100</v>
      </c>
      <c r="P18" s="34">
        <v>0</v>
      </c>
      <c r="Q18" s="34">
        <v>0</v>
      </c>
      <c r="R18" s="34">
        <v>0</v>
      </c>
      <c r="S18" s="34">
        <v>100</v>
      </c>
      <c r="T18" s="34">
        <v>100.00000000000003</v>
      </c>
      <c r="U18" s="34">
        <v>100</v>
      </c>
      <c r="V18" s="34">
        <v>0</v>
      </c>
      <c r="W18" s="35">
        <v>100</v>
      </c>
      <c r="X18" s="33"/>
      <c r="Y18" s="34">
        <v>100</v>
      </c>
      <c r="Z18" s="34">
        <v>100</v>
      </c>
      <c r="AA18" s="34">
        <v>0</v>
      </c>
      <c r="AB18" s="34">
        <v>0</v>
      </c>
      <c r="AC18" s="34">
        <v>0</v>
      </c>
      <c r="AD18" s="34">
        <v>100</v>
      </c>
      <c r="AE18" s="34">
        <v>100</v>
      </c>
      <c r="AF18" s="34">
        <v>100</v>
      </c>
      <c r="AG18" s="34">
        <v>0</v>
      </c>
      <c r="AH18" s="37"/>
      <c r="AI18" s="37">
        <v>178.06000000000003</v>
      </c>
      <c r="AJ18" s="37"/>
      <c r="AK18" s="37"/>
      <c r="AL18" s="37"/>
      <c r="AM18" s="37">
        <v>2.3500000000000005</v>
      </c>
      <c r="AN18" s="37"/>
      <c r="AO18" s="37"/>
      <c r="AP18" s="37">
        <v>41.660000000000004</v>
      </c>
      <c r="AQ18" s="37">
        <v>610</v>
      </c>
      <c r="AR18" s="37"/>
      <c r="AS18" s="37"/>
      <c r="AT18" s="37">
        <v>178.06000000000003</v>
      </c>
      <c r="AU18" s="37"/>
      <c r="AV18" s="37"/>
      <c r="AW18" s="37"/>
      <c r="AX18" s="37">
        <v>2.3500000000000005</v>
      </c>
      <c r="AY18" s="37"/>
      <c r="AZ18" s="37"/>
      <c r="BA18" s="37">
        <v>41.660000000000004</v>
      </c>
      <c r="BB18" s="37">
        <v>610</v>
      </c>
      <c r="BC18" s="37"/>
      <c r="CE18" s="37">
        <v>673.06680000000006</v>
      </c>
      <c r="CF18" s="37">
        <v>0</v>
      </c>
      <c r="CG18" s="37">
        <v>0</v>
      </c>
      <c r="CH18" s="37">
        <v>0</v>
      </c>
      <c r="CI18" s="37">
        <v>129.25</v>
      </c>
      <c r="CJ18" s="37">
        <v>867.36120000000005</v>
      </c>
      <c r="CK18" s="37">
        <v>152.5</v>
      </c>
      <c r="CL18" s="37">
        <v>0</v>
      </c>
      <c r="CM18" s="37">
        <v>1822.1780000000001</v>
      </c>
      <c r="CN18" s="37">
        <v>1822.1780000000001</v>
      </c>
      <c r="CO18" s="37"/>
      <c r="CP18" s="39">
        <v>1822.1779999999999</v>
      </c>
      <c r="CQ18" s="37"/>
      <c r="CR18" s="40">
        <f t="shared" si="1"/>
        <v>100.00000000000003</v>
      </c>
      <c r="CT18" s="37">
        <v>100</v>
      </c>
      <c r="CU18" s="41" t="s">
        <v>43</v>
      </c>
      <c r="CV18" s="37">
        <v>100</v>
      </c>
      <c r="CW18" s="37">
        <v>0</v>
      </c>
      <c r="CX18" s="37">
        <v>100</v>
      </c>
      <c r="DA18" s="37">
        <v>873.6439654333326</v>
      </c>
      <c r="DB18" s="37"/>
      <c r="DC18" s="37">
        <v>873.6439654333326</v>
      </c>
      <c r="DD18" s="37"/>
      <c r="DE18" s="37">
        <v>873.6439654333326</v>
      </c>
      <c r="DF18" s="37"/>
      <c r="DG18" s="37">
        <v>873.6439654333326</v>
      </c>
      <c r="DH18" s="37"/>
    </row>
    <row r="19" spans="1:112" s="38" customFormat="1" ht="26.25" customHeight="1" x14ac:dyDescent="0.25">
      <c r="A19" s="1"/>
      <c r="B19" s="17"/>
      <c r="C19" s="26" t="s">
        <v>38</v>
      </c>
      <c r="D19" s="27">
        <f t="shared" si="0"/>
        <v>6</v>
      </c>
      <c r="E19" s="28" t="s">
        <v>44</v>
      </c>
      <c r="F19" s="28" t="s">
        <v>54</v>
      </c>
      <c r="G19" s="28" t="s">
        <v>55</v>
      </c>
      <c r="H19" s="28">
        <v>29</v>
      </c>
      <c r="I19" s="29" t="s">
        <v>47</v>
      </c>
      <c r="J19" s="30">
        <v>3</v>
      </c>
      <c r="K19" s="31">
        <v>5013.2253999999994</v>
      </c>
      <c r="L19" s="32">
        <v>100</v>
      </c>
      <c r="M19" s="33"/>
      <c r="N19" s="34">
        <v>100</v>
      </c>
      <c r="O19" s="34">
        <v>99.999999999999986</v>
      </c>
      <c r="P19" s="34">
        <v>0</v>
      </c>
      <c r="Q19" s="34">
        <v>0</v>
      </c>
      <c r="R19" s="34">
        <v>100</v>
      </c>
      <c r="S19" s="34">
        <v>100</v>
      </c>
      <c r="T19" s="34">
        <v>0</v>
      </c>
      <c r="U19" s="34">
        <v>0</v>
      </c>
      <c r="V19" s="34">
        <v>0</v>
      </c>
      <c r="W19" s="35">
        <v>100</v>
      </c>
      <c r="X19" s="33"/>
      <c r="Y19" s="34">
        <v>100</v>
      </c>
      <c r="Z19" s="34">
        <v>100</v>
      </c>
      <c r="AA19" s="34">
        <v>0</v>
      </c>
      <c r="AB19" s="34">
        <v>0</v>
      </c>
      <c r="AC19" s="34">
        <v>100</v>
      </c>
      <c r="AD19" s="34">
        <v>100</v>
      </c>
      <c r="AE19" s="34">
        <v>100</v>
      </c>
      <c r="AF19" s="34">
        <v>100</v>
      </c>
      <c r="AG19" s="34">
        <v>0</v>
      </c>
      <c r="AH19" s="37"/>
      <c r="AI19" s="37">
        <v>53.26</v>
      </c>
      <c r="AJ19" s="37"/>
      <c r="AK19" s="37"/>
      <c r="AL19" s="37">
        <v>2943</v>
      </c>
      <c r="AM19" s="37">
        <v>2.35</v>
      </c>
      <c r="AN19" s="37"/>
      <c r="AO19" s="37"/>
      <c r="AP19" s="37">
        <v>41.660000000000004</v>
      </c>
      <c r="AQ19" s="37">
        <v>610</v>
      </c>
      <c r="AR19" s="37"/>
      <c r="AS19" s="37"/>
      <c r="AT19" s="37">
        <v>53.26</v>
      </c>
      <c r="AU19" s="37"/>
      <c r="AV19" s="37"/>
      <c r="AW19" s="37">
        <v>2943</v>
      </c>
      <c r="AX19" s="37">
        <v>2.35</v>
      </c>
      <c r="AY19" s="37"/>
      <c r="AZ19" s="37"/>
      <c r="BA19" s="37">
        <v>41.660000000000004</v>
      </c>
      <c r="BB19" s="37">
        <v>610</v>
      </c>
      <c r="BC19" s="37"/>
      <c r="CE19" s="37">
        <v>723.80340000000001</v>
      </c>
      <c r="CF19" s="37">
        <v>0</v>
      </c>
      <c r="CG19" s="37">
        <v>0</v>
      </c>
      <c r="CH19" s="37">
        <v>4131.9719999999998</v>
      </c>
      <c r="CI19" s="37">
        <v>157.45000000000002</v>
      </c>
      <c r="CJ19" s="37">
        <v>0</v>
      </c>
      <c r="CK19" s="37">
        <v>0</v>
      </c>
      <c r="CL19" s="37">
        <v>0</v>
      </c>
      <c r="CM19" s="37">
        <v>5013.2253999999994</v>
      </c>
      <c r="CN19" s="37">
        <v>5013.2253999999994</v>
      </c>
      <c r="CO19" s="37"/>
      <c r="CP19" s="39">
        <v>5013.2253999999994</v>
      </c>
      <c r="CQ19" s="37"/>
      <c r="CR19" s="40">
        <f t="shared" si="1"/>
        <v>100</v>
      </c>
      <c r="CT19" s="37">
        <v>100</v>
      </c>
      <c r="CU19" s="41" t="s">
        <v>43</v>
      </c>
      <c r="CV19" s="37">
        <v>100</v>
      </c>
      <c r="CW19" s="37">
        <v>0</v>
      </c>
      <c r="CX19" s="37">
        <v>100</v>
      </c>
      <c r="DA19" s="37">
        <v>693.6080958</v>
      </c>
      <c r="DB19" s="37"/>
      <c r="DC19" s="37">
        <v>693.6080958</v>
      </c>
      <c r="DD19" s="37"/>
      <c r="DE19" s="37">
        <v>693.6080958</v>
      </c>
      <c r="DF19" s="37"/>
      <c r="DG19" s="37">
        <v>693.6080958</v>
      </c>
      <c r="DH19" s="37"/>
    </row>
    <row r="20" spans="1:112" s="38" customFormat="1" ht="26.25" customHeight="1" x14ac:dyDescent="0.25">
      <c r="A20" s="1"/>
      <c r="B20" s="17"/>
      <c r="C20" s="26" t="s">
        <v>38</v>
      </c>
      <c r="D20" s="27">
        <f t="shared" si="0"/>
        <v>7</v>
      </c>
      <c r="E20" s="28" t="s">
        <v>44</v>
      </c>
      <c r="F20" s="28" t="s">
        <v>56</v>
      </c>
      <c r="G20" s="28" t="s">
        <v>57</v>
      </c>
      <c r="H20" s="28">
        <v>29</v>
      </c>
      <c r="I20" s="29" t="s">
        <v>47</v>
      </c>
      <c r="J20" s="30">
        <v>3</v>
      </c>
      <c r="K20" s="31">
        <v>3095.9141600000003</v>
      </c>
      <c r="L20" s="32">
        <v>100.00000000000003</v>
      </c>
      <c r="M20" s="33"/>
      <c r="N20" s="34">
        <v>100.00000000000003</v>
      </c>
      <c r="O20" s="34">
        <v>100.00000000000003</v>
      </c>
      <c r="P20" s="34">
        <v>99.999999999999986</v>
      </c>
      <c r="Q20" s="34">
        <v>0</v>
      </c>
      <c r="R20" s="34">
        <v>100</v>
      </c>
      <c r="S20" s="34">
        <v>100</v>
      </c>
      <c r="T20" s="34">
        <v>100</v>
      </c>
      <c r="U20" s="34">
        <v>0</v>
      </c>
      <c r="V20" s="34">
        <v>0</v>
      </c>
      <c r="W20" s="35">
        <v>100</v>
      </c>
      <c r="X20" s="33"/>
      <c r="Y20" s="34">
        <v>100</v>
      </c>
      <c r="Z20" s="34">
        <v>100</v>
      </c>
      <c r="AA20" s="34">
        <v>100</v>
      </c>
      <c r="AB20" s="34">
        <v>0</v>
      </c>
      <c r="AC20" s="34">
        <v>100</v>
      </c>
      <c r="AD20" s="34">
        <v>100</v>
      </c>
      <c r="AE20" s="34">
        <v>100</v>
      </c>
      <c r="AF20" s="34">
        <v>0</v>
      </c>
      <c r="AG20" s="34">
        <v>0</v>
      </c>
      <c r="AH20" s="37"/>
      <c r="AI20" s="37">
        <v>35.399999999999991</v>
      </c>
      <c r="AJ20" s="37">
        <v>24.519999999999992</v>
      </c>
      <c r="AK20" s="37"/>
      <c r="AL20" s="37">
        <v>1461.9</v>
      </c>
      <c r="AM20" s="37">
        <v>3.0800005861818747</v>
      </c>
      <c r="AN20" s="37"/>
      <c r="AO20" s="37">
        <v>7.0299999999999994</v>
      </c>
      <c r="AP20" s="37"/>
      <c r="AQ20" s="37"/>
      <c r="AR20" s="37"/>
      <c r="AS20" s="37"/>
      <c r="AT20" s="37">
        <v>35.399999999999991</v>
      </c>
      <c r="AU20" s="37">
        <v>24.519999999999992</v>
      </c>
      <c r="AV20" s="37"/>
      <c r="AW20" s="37">
        <v>1461.9</v>
      </c>
      <c r="AX20" s="37">
        <v>3.0800005861818747</v>
      </c>
      <c r="AY20" s="37"/>
      <c r="AZ20" s="37">
        <v>7.0299999999999994</v>
      </c>
      <c r="BA20" s="37"/>
      <c r="BB20" s="37"/>
      <c r="BC20" s="37"/>
      <c r="CE20" s="37">
        <v>709.41599999999994</v>
      </c>
      <c r="CF20" s="37">
        <v>491.38080000000002</v>
      </c>
      <c r="CG20" s="37">
        <v>0</v>
      </c>
      <c r="CH20" s="37">
        <v>1468.3323600000001</v>
      </c>
      <c r="CI20" s="37">
        <v>184.25</v>
      </c>
      <c r="CJ20" s="37">
        <v>242.535</v>
      </c>
      <c r="CK20" s="37">
        <v>0</v>
      </c>
      <c r="CL20" s="37">
        <v>0</v>
      </c>
      <c r="CM20" s="37">
        <v>3095.9141600000003</v>
      </c>
      <c r="CN20" s="37">
        <v>3095.9141600000003</v>
      </c>
      <c r="CO20" s="37"/>
      <c r="CP20" s="39">
        <v>3095.9141599999998</v>
      </c>
      <c r="CQ20" s="37"/>
      <c r="CR20" s="40">
        <f t="shared" si="1"/>
        <v>100.00000000000003</v>
      </c>
      <c r="CT20" s="37">
        <v>100</v>
      </c>
      <c r="CU20" s="41" t="s">
        <v>43</v>
      </c>
      <c r="CV20" s="37">
        <v>100</v>
      </c>
      <c r="CW20" s="37">
        <v>0</v>
      </c>
      <c r="CX20" s="37">
        <v>100</v>
      </c>
      <c r="DA20" s="37">
        <v>6353.4798748400008</v>
      </c>
      <c r="DB20" s="37"/>
      <c r="DC20" s="37">
        <v>6353.4798748400008</v>
      </c>
      <c r="DD20" s="37"/>
      <c r="DE20" s="37">
        <v>6353.4798748400008</v>
      </c>
      <c r="DF20" s="37"/>
      <c r="DG20" s="37">
        <v>6353.4798748400008</v>
      </c>
      <c r="DH20" s="37"/>
    </row>
    <row r="21" spans="1:112" s="38" customFormat="1" ht="26.25" customHeight="1" x14ac:dyDescent="0.25">
      <c r="A21" s="1"/>
      <c r="B21" s="17"/>
      <c r="C21" s="26" t="s">
        <v>38</v>
      </c>
      <c r="D21" s="27">
        <f t="shared" si="0"/>
        <v>8</v>
      </c>
      <c r="E21" s="28" t="s">
        <v>44</v>
      </c>
      <c r="F21" s="28" t="s">
        <v>58</v>
      </c>
      <c r="G21" s="28" t="s">
        <v>59</v>
      </c>
      <c r="H21" s="28">
        <v>29</v>
      </c>
      <c r="I21" s="29" t="s">
        <v>47</v>
      </c>
      <c r="J21" s="30">
        <v>3</v>
      </c>
      <c r="K21" s="31">
        <v>7593.1856823799999</v>
      </c>
      <c r="L21" s="32">
        <v>100.00000000000003</v>
      </c>
      <c r="M21" s="33"/>
      <c r="N21" s="34">
        <v>100.00000000000003</v>
      </c>
      <c r="O21" s="34">
        <v>99.999999999999986</v>
      </c>
      <c r="P21" s="34">
        <v>100.00000000000003</v>
      </c>
      <c r="Q21" s="34">
        <v>100.00000000000003</v>
      </c>
      <c r="R21" s="34">
        <v>100</v>
      </c>
      <c r="S21" s="34">
        <v>100</v>
      </c>
      <c r="T21" s="34">
        <v>0</v>
      </c>
      <c r="U21" s="34">
        <v>0</v>
      </c>
      <c r="V21" s="34">
        <v>0</v>
      </c>
      <c r="W21" s="35">
        <v>99.999999999999986</v>
      </c>
      <c r="X21" s="33"/>
      <c r="Y21" s="34">
        <v>99.999999999999986</v>
      </c>
      <c r="Z21" s="34">
        <v>100</v>
      </c>
      <c r="AA21" s="34">
        <v>100</v>
      </c>
      <c r="AB21" s="34">
        <v>100</v>
      </c>
      <c r="AC21" s="34">
        <v>100</v>
      </c>
      <c r="AD21" s="34">
        <v>100</v>
      </c>
      <c r="AE21" s="34">
        <v>99.999999999999986</v>
      </c>
      <c r="AF21" s="34">
        <v>100</v>
      </c>
      <c r="AG21" s="34">
        <v>0</v>
      </c>
      <c r="AH21" s="37"/>
      <c r="AI21" s="37">
        <v>50.698429105732579</v>
      </c>
      <c r="AJ21" s="37">
        <v>44.916216156348867</v>
      </c>
      <c r="AK21" s="37">
        <v>174.46465999999998</v>
      </c>
      <c r="AL21" s="37">
        <v>2534.7018034090665</v>
      </c>
      <c r="AM21" s="37">
        <v>3.35</v>
      </c>
      <c r="AN21" s="37"/>
      <c r="AO21" s="37"/>
      <c r="AP21" s="37">
        <v>41.660000000000004</v>
      </c>
      <c r="AQ21" s="37">
        <v>610</v>
      </c>
      <c r="AR21" s="37"/>
      <c r="AS21" s="37"/>
      <c r="AT21" s="37">
        <v>50.698429105732579</v>
      </c>
      <c r="AU21" s="37">
        <v>44.916216156348867</v>
      </c>
      <c r="AV21" s="37">
        <v>174.46465999999998</v>
      </c>
      <c r="AW21" s="37">
        <v>2534.7018034090665</v>
      </c>
      <c r="AX21" s="37">
        <v>3.35</v>
      </c>
      <c r="AY21" s="37"/>
      <c r="AZ21" s="37"/>
      <c r="BA21" s="37">
        <v>41.660000000000004</v>
      </c>
      <c r="BB21" s="37">
        <v>610</v>
      </c>
      <c r="BC21" s="37"/>
      <c r="CE21" s="37">
        <v>704.62979999999993</v>
      </c>
      <c r="CF21" s="37">
        <v>706.24544760000003</v>
      </c>
      <c r="CG21" s="37">
        <v>1753.3698330000002</v>
      </c>
      <c r="CH21" s="37">
        <v>4204.4906017799995</v>
      </c>
      <c r="CI21" s="37">
        <v>224.45000000000002</v>
      </c>
      <c r="CJ21" s="37">
        <v>0</v>
      </c>
      <c r="CK21" s="37">
        <v>0</v>
      </c>
      <c r="CL21" s="37">
        <v>0</v>
      </c>
      <c r="CM21" s="37">
        <v>7593.1856823799999</v>
      </c>
      <c r="CN21" s="37">
        <v>7593.1856823799999</v>
      </c>
      <c r="CO21" s="37"/>
      <c r="CP21" s="39">
        <v>7593.185682379999</v>
      </c>
      <c r="CQ21" s="37"/>
      <c r="CR21" s="40">
        <f t="shared" si="1"/>
        <v>100.00000000000003</v>
      </c>
      <c r="CT21" s="37">
        <v>100</v>
      </c>
      <c r="CU21" s="41" t="s">
        <v>43</v>
      </c>
      <c r="CV21" s="37">
        <v>100</v>
      </c>
      <c r="CW21" s="37">
        <v>0</v>
      </c>
      <c r="CX21" s="37">
        <v>100</v>
      </c>
      <c r="DA21" s="37">
        <v>7831.2164555188419</v>
      </c>
      <c r="DB21" s="37"/>
      <c r="DC21" s="37">
        <v>7831.216455518841</v>
      </c>
      <c r="DD21" s="37"/>
      <c r="DE21" s="37">
        <v>7831.2164555188419</v>
      </c>
      <c r="DF21" s="37"/>
      <c r="DG21" s="37">
        <v>7831.216455518841</v>
      </c>
      <c r="DH21" s="37"/>
    </row>
    <row r="22" spans="1:112" s="38" customFormat="1" ht="26.25" customHeight="1" x14ac:dyDescent="0.25">
      <c r="A22" s="1"/>
      <c r="B22" s="17"/>
      <c r="C22" s="26" t="s">
        <v>38</v>
      </c>
      <c r="D22" s="27">
        <f t="shared" si="0"/>
        <v>9</v>
      </c>
      <c r="E22" s="28" t="s">
        <v>44</v>
      </c>
      <c r="F22" s="28" t="s">
        <v>60</v>
      </c>
      <c r="G22" s="28" t="s">
        <v>61</v>
      </c>
      <c r="H22" s="28">
        <v>29</v>
      </c>
      <c r="I22" s="29" t="s">
        <v>47</v>
      </c>
      <c r="J22" s="30">
        <v>3</v>
      </c>
      <c r="K22" s="31">
        <v>5917.6616579999991</v>
      </c>
      <c r="L22" s="32">
        <v>100</v>
      </c>
      <c r="M22" s="33"/>
      <c r="N22" s="34">
        <v>100</v>
      </c>
      <c r="O22" s="34">
        <v>100</v>
      </c>
      <c r="P22" s="34">
        <v>0</v>
      </c>
      <c r="Q22" s="34">
        <v>0</v>
      </c>
      <c r="R22" s="34">
        <v>100</v>
      </c>
      <c r="S22" s="34">
        <v>0</v>
      </c>
      <c r="T22" s="34">
        <v>0</v>
      </c>
      <c r="U22" s="34">
        <v>0</v>
      </c>
      <c r="V22" s="34">
        <v>0</v>
      </c>
      <c r="W22" s="35">
        <v>100</v>
      </c>
      <c r="X22" s="33"/>
      <c r="Y22" s="34">
        <v>100</v>
      </c>
      <c r="Z22" s="34">
        <v>100</v>
      </c>
      <c r="AA22" s="34">
        <v>0</v>
      </c>
      <c r="AB22" s="34">
        <v>0</v>
      </c>
      <c r="AC22" s="34">
        <v>100</v>
      </c>
      <c r="AD22" s="34">
        <v>100</v>
      </c>
      <c r="AE22" s="34">
        <v>100</v>
      </c>
      <c r="AF22" s="34">
        <v>0</v>
      </c>
      <c r="AG22" s="34">
        <v>0</v>
      </c>
      <c r="AH22" s="37"/>
      <c r="AI22" s="37">
        <v>178.06</v>
      </c>
      <c r="AJ22" s="37"/>
      <c r="AK22" s="37"/>
      <c r="AL22" s="37">
        <v>3096.79</v>
      </c>
      <c r="AM22" s="37">
        <v>2.35</v>
      </c>
      <c r="AN22" s="37"/>
      <c r="AO22" s="37"/>
      <c r="AP22" s="37">
        <v>41.66</v>
      </c>
      <c r="AQ22" s="37">
        <v>0</v>
      </c>
      <c r="AR22" s="37"/>
      <c r="AS22" s="37"/>
      <c r="AT22" s="37">
        <v>178.06</v>
      </c>
      <c r="AU22" s="37"/>
      <c r="AV22" s="37"/>
      <c r="AW22" s="37">
        <v>3096.79</v>
      </c>
      <c r="AX22" s="37">
        <v>2.35</v>
      </c>
      <c r="AY22" s="37"/>
      <c r="AZ22" s="37"/>
      <c r="BA22" s="37">
        <v>41.66</v>
      </c>
      <c r="BB22" s="37">
        <v>0</v>
      </c>
      <c r="BC22" s="37"/>
      <c r="CE22" s="37">
        <v>2355.7338</v>
      </c>
      <c r="CF22" s="37">
        <v>0</v>
      </c>
      <c r="CG22" s="37">
        <v>0</v>
      </c>
      <c r="CH22" s="37">
        <v>3561.9278579999996</v>
      </c>
      <c r="CI22" s="37">
        <v>0</v>
      </c>
      <c r="CJ22" s="37">
        <v>0</v>
      </c>
      <c r="CK22" s="37">
        <v>0</v>
      </c>
      <c r="CL22" s="37">
        <v>0</v>
      </c>
      <c r="CM22" s="37">
        <v>5917.6616579999991</v>
      </c>
      <c r="CN22" s="37">
        <v>5917.6616579999991</v>
      </c>
      <c r="CO22" s="37"/>
      <c r="CP22" s="39">
        <v>5917.6616579999991</v>
      </c>
      <c r="CQ22" s="37"/>
      <c r="CR22" s="40">
        <f t="shared" si="1"/>
        <v>100</v>
      </c>
      <c r="CT22" s="37">
        <v>100</v>
      </c>
      <c r="CU22" s="41" t="s">
        <v>43</v>
      </c>
      <c r="CV22" s="37">
        <v>100</v>
      </c>
      <c r="CW22" s="37">
        <v>0</v>
      </c>
      <c r="CX22" s="37">
        <v>100</v>
      </c>
      <c r="DA22" s="37">
        <v>960.03347497972754</v>
      </c>
      <c r="DB22" s="37"/>
      <c r="DC22" s="37">
        <v>960.03347497972754</v>
      </c>
      <c r="DD22" s="37"/>
      <c r="DE22" s="37">
        <v>960.03347497972754</v>
      </c>
      <c r="DF22" s="37"/>
      <c r="DG22" s="37">
        <v>960.03347497972754</v>
      </c>
      <c r="DH22" s="37"/>
    </row>
    <row r="23" spans="1:112" s="38" customFormat="1" ht="26.25" customHeight="1" x14ac:dyDescent="0.25">
      <c r="A23" s="1"/>
      <c r="B23" s="17"/>
      <c r="C23" s="26" t="s">
        <v>38</v>
      </c>
      <c r="D23" s="27">
        <f t="shared" si="0"/>
        <v>10</v>
      </c>
      <c r="E23" s="28" t="s">
        <v>44</v>
      </c>
      <c r="F23" s="28" t="s">
        <v>62</v>
      </c>
      <c r="G23" s="28" t="s">
        <v>63</v>
      </c>
      <c r="H23" s="28">
        <v>29</v>
      </c>
      <c r="I23" s="29" t="s">
        <v>47</v>
      </c>
      <c r="J23" s="30">
        <v>3</v>
      </c>
      <c r="K23" s="31">
        <v>1916.3280000000002</v>
      </c>
      <c r="L23" s="32">
        <v>100.00000000000003</v>
      </c>
      <c r="M23" s="33"/>
      <c r="N23" s="34">
        <v>100.00000000000003</v>
      </c>
      <c r="O23" s="34">
        <v>100</v>
      </c>
      <c r="P23" s="34">
        <v>0</v>
      </c>
      <c r="Q23" s="34">
        <v>0</v>
      </c>
      <c r="R23" s="34">
        <v>0</v>
      </c>
      <c r="S23" s="34">
        <v>100</v>
      </c>
      <c r="T23" s="34">
        <v>100.00000000000003</v>
      </c>
      <c r="U23" s="34">
        <v>100</v>
      </c>
      <c r="V23" s="34">
        <v>0</v>
      </c>
      <c r="W23" s="35">
        <v>100</v>
      </c>
      <c r="X23" s="33"/>
      <c r="Y23" s="34">
        <v>100</v>
      </c>
      <c r="Z23" s="34">
        <v>100</v>
      </c>
      <c r="AA23" s="34">
        <v>0</v>
      </c>
      <c r="AB23" s="34">
        <v>0</v>
      </c>
      <c r="AC23" s="34">
        <v>0</v>
      </c>
      <c r="AD23" s="34">
        <v>100</v>
      </c>
      <c r="AE23" s="34">
        <v>100</v>
      </c>
      <c r="AF23" s="34">
        <v>100</v>
      </c>
      <c r="AG23" s="34">
        <v>0</v>
      </c>
      <c r="AH23" s="37"/>
      <c r="AI23" s="37">
        <v>178.06</v>
      </c>
      <c r="AJ23" s="37"/>
      <c r="AK23" s="37"/>
      <c r="AL23" s="37"/>
      <c r="AM23" s="37">
        <v>2.35</v>
      </c>
      <c r="AN23" s="37"/>
      <c r="AO23" s="37"/>
      <c r="AP23" s="37">
        <v>41.66</v>
      </c>
      <c r="AQ23" s="37">
        <v>610</v>
      </c>
      <c r="AR23" s="37"/>
      <c r="AS23" s="37"/>
      <c r="AT23" s="37">
        <v>178.06</v>
      </c>
      <c r="AU23" s="37"/>
      <c r="AV23" s="37"/>
      <c r="AW23" s="37"/>
      <c r="AX23" s="37">
        <v>2.35</v>
      </c>
      <c r="AY23" s="37"/>
      <c r="AZ23" s="37"/>
      <c r="BA23" s="37">
        <v>41.66</v>
      </c>
      <c r="BB23" s="37">
        <v>610</v>
      </c>
      <c r="BC23" s="37"/>
      <c r="CE23" s="37">
        <v>673.06680000000006</v>
      </c>
      <c r="CF23" s="37">
        <v>0</v>
      </c>
      <c r="CG23" s="37">
        <v>0</v>
      </c>
      <c r="CH23" s="37">
        <v>0</v>
      </c>
      <c r="CI23" s="37">
        <v>314.90000000000003</v>
      </c>
      <c r="CJ23" s="37">
        <v>867.36120000000005</v>
      </c>
      <c r="CK23" s="37">
        <v>61</v>
      </c>
      <c r="CL23" s="37">
        <v>0</v>
      </c>
      <c r="CM23" s="37">
        <v>1916.3280000000002</v>
      </c>
      <c r="CN23" s="37">
        <v>1916.3280000000002</v>
      </c>
      <c r="CO23" s="37"/>
      <c r="CP23" s="39">
        <v>1916.328</v>
      </c>
      <c r="CQ23" s="37"/>
      <c r="CR23" s="40">
        <f t="shared" si="1"/>
        <v>100.00000000000003</v>
      </c>
      <c r="CT23" s="37">
        <v>100</v>
      </c>
      <c r="CU23" s="41" t="s">
        <v>43</v>
      </c>
      <c r="CV23" s="37">
        <v>100</v>
      </c>
      <c r="CW23" s="37">
        <v>0</v>
      </c>
      <c r="CX23" s="37">
        <v>100</v>
      </c>
      <c r="DA23" s="37">
        <v>297.44952516664625</v>
      </c>
      <c r="DB23" s="37"/>
      <c r="DC23" s="37">
        <v>297.44952516664625</v>
      </c>
      <c r="DD23" s="37"/>
      <c r="DE23" s="37">
        <v>297.44952516664625</v>
      </c>
      <c r="DF23" s="37"/>
      <c r="DG23" s="37">
        <v>297.44952516664625</v>
      </c>
      <c r="DH23" s="37"/>
    </row>
    <row r="24" spans="1:112" s="38" customFormat="1" ht="26.25" customHeight="1" x14ac:dyDescent="0.25">
      <c r="A24" s="1"/>
      <c r="B24" s="17"/>
      <c r="C24" s="26" t="s">
        <v>38</v>
      </c>
      <c r="D24" s="27">
        <f t="shared" si="0"/>
        <v>11</v>
      </c>
      <c r="E24" s="28" t="s">
        <v>64</v>
      </c>
      <c r="F24" s="28" t="s">
        <v>65</v>
      </c>
      <c r="G24" s="28" t="s">
        <v>66</v>
      </c>
      <c r="H24" s="28">
        <v>27</v>
      </c>
      <c r="I24" s="29" t="s">
        <v>67</v>
      </c>
      <c r="J24" s="30">
        <v>2</v>
      </c>
      <c r="K24" s="31">
        <v>3258.6904</v>
      </c>
      <c r="L24" s="32">
        <v>99.999999999999986</v>
      </c>
      <c r="M24" s="33"/>
      <c r="N24" s="34">
        <v>99.999999999999986</v>
      </c>
      <c r="O24" s="34">
        <v>100</v>
      </c>
      <c r="P24" s="34">
        <v>100</v>
      </c>
      <c r="Q24" s="34">
        <v>0</v>
      </c>
      <c r="R24" s="34">
        <v>99.999999999999986</v>
      </c>
      <c r="S24" s="34">
        <v>100</v>
      </c>
      <c r="T24" s="34">
        <v>100</v>
      </c>
      <c r="U24" s="34">
        <v>0</v>
      </c>
      <c r="V24" s="34">
        <v>0</v>
      </c>
      <c r="W24" s="35">
        <v>100</v>
      </c>
      <c r="X24" s="33"/>
      <c r="Y24" s="34">
        <v>100</v>
      </c>
      <c r="Z24" s="34">
        <v>100.00000000000003</v>
      </c>
      <c r="AA24" s="34">
        <v>100</v>
      </c>
      <c r="AB24" s="34">
        <v>0</v>
      </c>
      <c r="AC24" s="34">
        <v>100.00000000000003</v>
      </c>
      <c r="AD24" s="34">
        <v>100</v>
      </c>
      <c r="AE24" s="34">
        <v>100</v>
      </c>
      <c r="AF24" s="34">
        <v>100</v>
      </c>
      <c r="AG24" s="34">
        <v>0</v>
      </c>
      <c r="AH24" s="37"/>
      <c r="AI24" s="37">
        <v>33.050000000000004</v>
      </c>
      <c r="AJ24" s="37">
        <v>64.150000000000006</v>
      </c>
      <c r="AK24" s="37"/>
      <c r="AL24" s="37">
        <v>1527.4</v>
      </c>
      <c r="AM24" s="37">
        <v>2.35</v>
      </c>
      <c r="AN24" s="37"/>
      <c r="AO24" s="37">
        <v>5.03</v>
      </c>
      <c r="AP24" s="37">
        <v>41.66</v>
      </c>
      <c r="AQ24" s="37">
        <v>400</v>
      </c>
      <c r="AR24" s="37"/>
      <c r="AS24" s="37"/>
      <c r="AT24" s="37">
        <v>33.050000000000004</v>
      </c>
      <c r="AU24" s="37">
        <v>64.150000000000006</v>
      </c>
      <c r="AV24" s="37"/>
      <c r="AW24" s="37">
        <v>1527.4</v>
      </c>
      <c r="AX24" s="37">
        <v>2.35</v>
      </c>
      <c r="AY24" s="37"/>
      <c r="AZ24" s="37">
        <v>5.03</v>
      </c>
      <c r="BA24" s="37">
        <v>41.66</v>
      </c>
      <c r="BB24" s="37">
        <v>400</v>
      </c>
      <c r="BC24" s="37"/>
      <c r="CE24" s="37">
        <v>165.25</v>
      </c>
      <c r="CF24" s="37">
        <v>320.75</v>
      </c>
      <c r="CG24" s="37">
        <v>0</v>
      </c>
      <c r="CH24" s="37">
        <v>1429.6464000000001</v>
      </c>
      <c r="CI24" s="37">
        <v>472.35</v>
      </c>
      <c r="CJ24" s="37">
        <v>870.69399999999985</v>
      </c>
      <c r="CK24" s="37">
        <v>0</v>
      </c>
      <c r="CL24" s="37">
        <v>0</v>
      </c>
      <c r="CM24" s="37">
        <v>3258.6904</v>
      </c>
      <c r="CN24" s="37">
        <v>3258.6904</v>
      </c>
      <c r="CO24" s="37"/>
      <c r="CP24" s="39">
        <v>3258.6904000000004</v>
      </c>
      <c r="CQ24" s="37"/>
      <c r="CR24" s="40">
        <f t="shared" si="1"/>
        <v>99.999999999999986</v>
      </c>
      <c r="CT24" s="37">
        <v>100</v>
      </c>
      <c r="CU24" s="41" t="s">
        <v>43</v>
      </c>
      <c r="CV24" s="37">
        <v>100</v>
      </c>
      <c r="CW24" s="37">
        <v>0</v>
      </c>
      <c r="CX24" s="37">
        <v>100</v>
      </c>
      <c r="DA24" s="37">
        <v>1988.9152736833344</v>
      </c>
      <c r="DB24" s="37"/>
      <c r="DC24" s="37">
        <v>1988.9152736833344</v>
      </c>
      <c r="DD24" s="37"/>
      <c r="DE24" s="37">
        <v>1988.9152736833344</v>
      </c>
      <c r="DF24" s="37"/>
      <c r="DG24" s="37">
        <v>1988.9152736833344</v>
      </c>
      <c r="DH24" s="37"/>
    </row>
    <row r="25" spans="1:112" s="38" customFormat="1" ht="26.25" customHeight="1" x14ac:dyDescent="0.25">
      <c r="A25" s="1"/>
      <c r="B25" s="17"/>
      <c r="C25" s="26" t="s">
        <v>38</v>
      </c>
      <c r="D25" s="27">
        <f t="shared" si="0"/>
        <v>12</v>
      </c>
      <c r="E25" s="28" t="s">
        <v>64</v>
      </c>
      <c r="F25" s="28" t="s">
        <v>68</v>
      </c>
      <c r="G25" s="28" t="s">
        <v>69</v>
      </c>
      <c r="H25" s="28">
        <v>27</v>
      </c>
      <c r="I25" s="29" t="s">
        <v>67</v>
      </c>
      <c r="J25" s="30">
        <v>3</v>
      </c>
      <c r="K25" s="31">
        <v>1863.4909999999998</v>
      </c>
      <c r="L25" s="32">
        <v>100</v>
      </c>
      <c r="M25" s="33"/>
      <c r="N25" s="34">
        <v>100</v>
      </c>
      <c r="O25" s="34">
        <v>0</v>
      </c>
      <c r="P25" s="34">
        <v>0</v>
      </c>
      <c r="Q25" s="34">
        <v>0</v>
      </c>
      <c r="R25" s="34">
        <v>0</v>
      </c>
      <c r="S25" s="34">
        <v>100</v>
      </c>
      <c r="T25" s="34">
        <v>100</v>
      </c>
      <c r="U25" s="34">
        <v>100</v>
      </c>
      <c r="V25" s="34">
        <v>0</v>
      </c>
      <c r="W25" s="35">
        <v>100</v>
      </c>
      <c r="X25" s="33"/>
      <c r="Y25" s="34">
        <v>100</v>
      </c>
      <c r="Z25" s="34">
        <v>0</v>
      </c>
      <c r="AA25" s="34">
        <v>0</v>
      </c>
      <c r="AB25" s="34">
        <v>0</v>
      </c>
      <c r="AC25" s="34">
        <v>99.999999999999986</v>
      </c>
      <c r="AD25" s="34">
        <v>100</v>
      </c>
      <c r="AE25" s="34">
        <v>100</v>
      </c>
      <c r="AF25" s="34">
        <v>100</v>
      </c>
      <c r="AG25" s="34">
        <v>0</v>
      </c>
      <c r="AH25" s="37"/>
      <c r="AI25" s="37"/>
      <c r="AJ25" s="37"/>
      <c r="AK25" s="37"/>
      <c r="AL25" s="37">
        <v>2738.3975999999993</v>
      </c>
      <c r="AM25" s="37">
        <v>2.35</v>
      </c>
      <c r="AN25" s="37"/>
      <c r="AO25" s="37"/>
      <c r="AP25" s="37">
        <v>41.66</v>
      </c>
      <c r="AQ25" s="37">
        <v>400</v>
      </c>
      <c r="AR25" s="37"/>
      <c r="AS25" s="37"/>
      <c r="AT25" s="37"/>
      <c r="AU25" s="37"/>
      <c r="AV25" s="37"/>
      <c r="AW25" s="37">
        <v>2738.3975999999993</v>
      </c>
      <c r="AX25" s="37">
        <v>2.35</v>
      </c>
      <c r="AY25" s="37"/>
      <c r="AZ25" s="37"/>
      <c r="BA25" s="37">
        <v>41.66</v>
      </c>
      <c r="BB25" s="37">
        <v>400</v>
      </c>
      <c r="BC25" s="37"/>
      <c r="CE25" s="37">
        <v>0</v>
      </c>
      <c r="CF25" s="37">
        <v>0</v>
      </c>
      <c r="CG25" s="37">
        <v>0</v>
      </c>
      <c r="CH25" s="37">
        <v>0</v>
      </c>
      <c r="CI25" s="37">
        <v>157.45000000000002</v>
      </c>
      <c r="CJ25" s="37">
        <v>1306.0409999999997</v>
      </c>
      <c r="CK25" s="37">
        <v>400</v>
      </c>
      <c r="CL25" s="37">
        <v>0</v>
      </c>
      <c r="CM25" s="37">
        <v>1863.4909999999998</v>
      </c>
      <c r="CN25" s="37">
        <v>1863.4909999999998</v>
      </c>
      <c r="CO25" s="37"/>
      <c r="CP25" s="39">
        <v>1863.4909999999998</v>
      </c>
      <c r="CQ25" s="37"/>
      <c r="CR25" s="40">
        <f t="shared" si="1"/>
        <v>100</v>
      </c>
      <c r="CT25" s="37">
        <v>100</v>
      </c>
      <c r="CU25" s="41" t="s">
        <v>43</v>
      </c>
      <c r="CV25" s="37">
        <v>100</v>
      </c>
      <c r="CW25" s="37">
        <v>0</v>
      </c>
      <c r="CX25" s="37">
        <v>100</v>
      </c>
      <c r="DA25" s="37">
        <v>418.23174834986668</v>
      </c>
      <c r="DB25" s="37"/>
      <c r="DC25" s="37">
        <v>418.23174834986668</v>
      </c>
      <c r="DD25" s="37"/>
      <c r="DE25" s="37">
        <v>418.23174834986668</v>
      </c>
      <c r="DF25" s="37"/>
      <c r="DG25" s="37">
        <v>418.23174834986668</v>
      </c>
      <c r="DH25" s="37"/>
    </row>
    <row r="26" spans="1:112" s="38" customFormat="1" ht="26.25" customHeight="1" x14ac:dyDescent="0.25">
      <c r="A26" s="1"/>
      <c r="B26" s="17"/>
      <c r="C26" s="26" t="s">
        <v>38</v>
      </c>
      <c r="D26" s="27">
        <f t="shared" si="0"/>
        <v>13</v>
      </c>
      <c r="E26" s="28" t="s">
        <v>64</v>
      </c>
      <c r="F26" s="28" t="s">
        <v>70</v>
      </c>
      <c r="G26" s="28" t="s">
        <v>71</v>
      </c>
      <c r="H26" s="28">
        <v>27</v>
      </c>
      <c r="I26" s="29" t="s">
        <v>67</v>
      </c>
      <c r="J26" s="30">
        <v>3</v>
      </c>
      <c r="K26" s="31">
        <v>4876.7078459999993</v>
      </c>
      <c r="L26" s="32">
        <v>100</v>
      </c>
      <c r="M26" s="33"/>
      <c r="N26" s="34">
        <v>100</v>
      </c>
      <c r="O26" s="34">
        <v>100</v>
      </c>
      <c r="P26" s="34">
        <v>0</v>
      </c>
      <c r="Q26" s="34">
        <v>0</v>
      </c>
      <c r="R26" s="34">
        <v>100</v>
      </c>
      <c r="S26" s="34">
        <v>0</v>
      </c>
      <c r="T26" s="34">
        <v>100</v>
      </c>
      <c r="U26" s="34">
        <v>0</v>
      </c>
      <c r="V26" s="34">
        <v>0</v>
      </c>
      <c r="W26" s="35">
        <v>100</v>
      </c>
      <c r="X26" s="33"/>
      <c r="Y26" s="34">
        <v>100</v>
      </c>
      <c r="Z26" s="34">
        <v>100</v>
      </c>
      <c r="AA26" s="34">
        <v>100</v>
      </c>
      <c r="AB26" s="34">
        <v>0</v>
      </c>
      <c r="AC26" s="34">
        <v>100</v>
      </c>
      <c r="AD26" s="34">
        <v>100</v>
      </c>
      <c r="AE26" s="34">
        <v>100</v>
      </c>
      <c r="AF26" s="34">
        <v>100</v>
      </c>
      <c r="AG26" s="34">
        <v>0</v>
      </c>
      <c r="AH26" s="37"/>
      <c r="AI26" s="37">
        <v>20.239999999999995</v>
      </c>
      <c r="AJ26" s="37">
        <v>20.019999999999996</v>
      </c>
      <c r="AK26" s="37"/>
      <c r="AL26" s="37">
        <v>2069.004952837638</v>
      </c>
      <c r="AM26" s="37">
        <v>2.3499999999999996</v>
      </c>
      <c r="AN26" s="37"/>
      <c r="AO26" s="37">
        <v>5.0420056683190486</v>
      </c>
      <c r="AP26" s="37">
        <v>41.66</v>
      </c>
      <c r="AQ26" s="37">
        <v>400</v>
      </c>
      <c r="AR26" s="37"/>
      <c r="AS26" s="37"/>
      <c r="AT26" s="37">
        <v>20.239999999999995</v>
      </c>
      <c r="AU26" s="37">
        <v>20.019999999999996</v>
      </c>
      <c r="AV26" s="37"/>
      <c r="AW26" s="37">
        <v>2069.004952837638</v>
      </c>
      <c r="AX26" s="37">
        <v>2.3499999999999996</v>
      </c>
      <c r="AY26" s="37"/>
      <c r="AZ26" s="37">
        <v>5.0420056683190486</v>
      </c>
      <c r="BA26" s="37">
        <v>41.66</v>
      </c>
      <c r="BB26" s="37">
        <v>400</v>
      </c>
      <c r="BC26" s="37"/>
      <c r="CE26" s="37">
        <v>200.98320000000001</v>
      </c>
      <c r="CF26" s="37">
        <v>0</v>
      </c>
      <c r="CG26" s="37">
        <v>0</v>
      </c>
      <c r="CH26" s="37">
        <v>3369.683646</v>
      </c>
      <c r="CI26" s="37">
        <v>0</v>
      </c>
      <c r="CJ26" s="37">
        <v>1306.0409999999997</v>
      </c>
      <c r="CK26" s="37">
        <v>0</v>
      </c>
      <c r="CL26" s="37">
        <v>0</v>
      </c>
      <c r="CM26" s="37">
        <v>4876.7078459999993</v>
      </c>
      <c r="CN26" s="37">
        <v>4876.7078459999993</v>
      </c>
      <c r="CO26" s="37"/>
      <c r="CP26" s="39">
        <v>4876.7078459999993</v>
      </c>
      <c r="CQ26" s="37"/>
      <c r="CR26" s="40">
        <f t="shared" si="1"/>
        <v>100</v>
      </c>
      <c r="CT26" s="37">
        <v>100</v>
      </c>
      <c r="CU26" s="41" t="s">
        <v>43</v>
      </c>
      <c r="CV26" s="37">
        <v>100</v>
      </c>
      <c r="CW26" s="37">
        <v>0</v>
      </c>
      <c r="CX26" s="37">
        <v>100</v>
      </c>
      <c r="DA26" s="37">
        <v>3312.7146077399138</v>
      </c>
      <c r="DB26" s="37"/>
      <c r="DC26" s="37">
        <v>3312.7146077399138</v>
      </c>
      <c r="DD26" s="37"/>
      <c r="DE26" s="37">
        <v>3312.7146077399138</v>
      </c>
      <c r="DF26" s="37"/>
      <c r="DG26" s="37">
        <v>3312.7146077399138</v>
      </c>
      <c r="DH26" s="37"/>
    </row>
    <row r="27" spans="1:112" s="38" customFormat="1" ht="26.25" customHeight="1" x14ac:dyDescent="0.25">
      <c r="A27" s="1"/>
      <c r="B27" s="17"/>
      <c r="C27" s="26" t="s">
        <v>38</v>
      </c>
      <c r="D27" s="27">
        <f t="shared" si="0"/>
        <v>14</v>
      </c>
      <c r="E27" s="28" t="s">
        <v>64</v>
      </c>
      <c r="F27" s="28" t="s">
        <v>72</v>
      </c>
      <c r="G27" s="28" t="s">
        <v>73</v>
      </c>
      <c r="H27" s="28">
        <v>27</v>
      </c>
      <c r="I27" s="29" t="s">
        <v>67</v>
      </c>
      <c r="J27" s="30">
        <v>3</v>
      </c>
      <c r="K27" s="31">
        <v>5843.2111999999997</v>
      </c>
      <c r="L27" s="32">
        <v>100</v>
      </c>
      <c r="M27" s="33"/>
      <c r="N27" s="34">
        <v>100</v>
      </c>
      <c r="O27" s="34">
        <v>100</v>
      </c>
      <c r="P27" s="34">
        <v>0</v>
      </c>
      <c r="Q27" s="34">
        <v>0</v>
      </c>
      <c r="R27" s="34">
        <v>100</v>
      </c>
      <c r="S27" s="34">
        <v>100</v>
      </c>
      <c r="T27" s="34">
        <v>100</v>
      </c>
      <c r="U27" s="34">
        <v>0</v>
      </c>
      <c r="V27" s="34">
        <v>0</v>
      </c>
      <c r="W27" s="35">
        <v>100</v>
      </c>
      <c r="X27" s="33"/>
      <c r="Y27" s="34">
        <v>100</v>
      </c>
      <c r="Z27" s="34">
        <v>100</v>
      </c>
      <c r="AA27" s="34">
        <v>0</v>
      </c>
      <c r="AB27" s="34">
        <v>0</v>
      </c>
      <c r="AC27" s="34">
        <v>100</v>
      </c>
      <c r="AD27" s="34">
        <v>100</v>
      </c>
      <c r="AE27" s="34">
        <v>100</v>
      </c>
      <c r="AF27" s="34">
        <v>100</v>
      </c>
      <c r="AG27" s="34">
        <v>0</v>
      </c>
      <c r="AH27" s="37"/>
      <c r="AI27" s="37">
        <v>37.345222999562743</v>
      </c>
      <c r="AJ27" s="37"/>
      <c r="AK27" s="37"/>
      <c r="AL27" s="37">
        <v>2664</v>
      </c>
      <c r="AM27" s="37">
        <v>2.35</v>
      </c>
      <c r="AN27" s="37"/>
      <c r="AO27" s="37"/>
      <c r="AP27" s="37">
        <v>41.660000000000004</v>
      </c>
      <c r="AQ27" s="37">
        <v>400</v>
      </c>
      <c r="AR27" s="37"/>
      <c r="AS27" s="37"/>
      <c r="AT27" s="37">
        <v>37.345222999562743</v>
      </c>
      <c r="AU27" s="37"/>
      <c r="AV27" s="37"/>
      <c r="AW27" s="37">
        <v>2664</v>
      </c>
      <c r="AX27" s="37">
        <v>2.35</v>
      </c>
      <c r="AY27" s="37"/>
      <c r="AZ27" s="37"/>
      <c r="BA27" s="37">
        <v>41.660000000000004</v>
      </c>
      <c r="BB27" s="37">
        <v>400</v>
      </c>
      <c r="BC27" s="37"/>
      <c r="CE27" s="37">
        <v>269.85300000000001</v>
      </c>
      <c r="CF27" s="37">
        <v>0</v>
      </c>
      <c r="CG27" s="37">
        <v>0</v>
      </c>
      <c r="CH27" s="37">
        <v>4128.6671999999999</v>
      </c>
      <c r="CI27" s="37">
        <v>138.65</v>
      </c>
      <c r="CJ27" s="37">
        <v>1306.0409999999997</v>
      </c>
      <c r="CK27" s="37">
        <v>0</v>
      </c>
      <c r="CL27" s="37">
        <v>0</v>
      </c>
      <c r="CM27" s="37">
        <v>5843.2111999999997</v>
      </c>
      <c r="CN27" s="37">
        <v>5843.2111999999997</v>
      </c>
      <c r="CO27" s="37"/>
      <c r="CP27" s="39">
        <v>5843.2111999999997</v>
      </c>
      <c r="CQ27" s="37"/>
      <c r="CR27" s="40">
        <f t="shared" si="1"/>
        <v>100</v>
      </c>
      <c r="CT27" s="37">
        <v>100</v>
      </c>
      <c r="CU27" s="41" t="s">
        <v>43</v>
      </c>
      <c r="CV27" s="37">
        <v>100</v>
      </c>
      <c r="CW27" s="37">
        <v>0</v>
      </c>
      <c r="CX27" s="37">
        <v>100</v>
      </c>
      <c r="DA27" s="37">
        <v>523.60154799999998</v>
      </c>
      <c r="DB27" s="37"/>
      <c r="DC27" s="37">
        <v>523.60154799999998</v>
      </c>
      <c r="DD27" s="37"/>
      <c r="DE27" s="37">
        <v>523.60154799999998</v>
      </c>
      <c r="DF27" s="37"/>
      <c r="DG27" s="37">
        <v>523.60154799999998</v>
      </c>
      <c r="DH27" s="37"/>
    </row>
    <row r="28" spans="1:112" s="38" customFormat="1" ht="26.25" customHeight="1" x14ac:dyDescent="0.25">
      <c r="A28" s="1"/>
      <c r="B28" s="17"/>
      <c r="C28" s="26" t="s">
        <v>38</v>
      </c>
      <c r="D28" s="27">
        <f t="shared" si="0"/>
        <v>15</v>
      </c>
      <c r="E28" s="28" t="s">
        <v>74</v>
      </c>
      <c r="F28" s="28" t="s">
        <v>75</v>
      </c>
      <c r="G28" s="28" t="s">
        <v>76</v>
      </c>
      <c r="H28" s="28">
        <v>20</v>
      </c>
      <c r="I28" s="29" t="s">
        <v>77</v>
      </c>
      <c r="J28" s="30">
        <v>3</v>
      </c>
      <c r="K28" s="31">
        <v>3174.6131490999996</v>
      </c>
      <c r="L28" s="32">
        <v>100</v>
      </c>
      <c r="M28" s="33"/>
      <c r="N28" s="34">
        <v>100</v>
      </c>
      <c r="O28" s="34">
        <v>99.999999999999986</v>
      </c>
      <c r="P28" s="34">
        <v>100.00000000000003</v>
      </c>
      <c r="Q28" s="34">
        <v>0</v>
      </c>
      <c r="R28" s="34">
        <v>0</v>
      </c>
      <c r="S28" s="34">
        <v>100</v>
      </c>
      <c r="T28" s="34">
        <v>100</v>
      </c>
      <c r="U28" s="34">
        <v>100</v>
      </c>
      <c r="V28" s="34">
        <v>0</v>
      </c>
      <c r="W28" s="35">
        <v>100</v>
      </c>
      <c r="X28" s="33"/>
      <c r="Y28" s="34">
        <v>100</v>
      </c>
      <c r="Z28" s="34">
        <v>100</v>
      </c>
      <c r="AA28" s="34">
        <v>100</v>
      </c>
      <c r="AB28" s="34">
        <v>0</v>
      </c>
      <c r="AC28" s="34">
        <v>99.999999999999986</v>
      </c>
      <c r="AD28" s="34">
        <v>100</v>
      </c>
      <c r="AE28" s="34">
        <v>100</v>
      </c>
      <c r="AF28" s="34">
        <v>100</v>
      </c>
      <c r="AG28" s="34">
        <v>0</v>
      </c>
      <c r="AH28" s="37"/>
      <c r="AI28" s="37">
        <v>11.47153586923317</v>
      </c>
      <c r="AJ28" s="37">
        <v>3.6068999999999996</v>
      </c>
      <c r="AK28" s="37"/>
      <c r="AL28" s="37">
        <v>2032.8000000000004</v>
      </c>
      <c r="AM28" s="37">
        <v>2.3499999999999996</v>
      </c>
      <c r="AN28" s="37"/>
      <c r="AO28" s="37"/>
      <c r="AP28" s="37">
        <v>41.66</v>
      </c>
      <c r="AQ28" s="37">
        <v>608</v>
      </c>
      <c r="AR28" s="37"/>
      <c r="AS28" s="37"/>
      <c r="AT28" s="37">
        <v>11.47153586923317</v>
      </c>
      <c r="AU28" s="37">
        <v>3.6068999999999996</v>
      </c>
      <c r="AV28" s="37"/>
      <c r="AW28" s="37">
        <v>2032.8000000000004</v>
      </c>
      <c r="AX28" s="37">
        <v>2.3499999999999996</v>
      </c>
      <c r="AY28" s="37"/>
      <c r="AZ28" s="37"/>
      <c r="BA28" s="37">
        <v>41.66</v>
      </c>
      <c r="BB28" s="37">
        <v>608</v>
      </c>
      <c r="BC28" s="37"/>
      <c r="CE28" s="37">
        <v>179.16423209999999</v>
      </c>
      <c r="CF28" s="37">
        <v>57.457916999999995</v>
      </c>
      <c r="CG28" s="37">
        <v>0</v>
      </c>
      <c r="CH28" s="37">
        <v>0</v>
      </c>
      <c r="CI28" s="37">
        <v>415.95000000000005</v>
      </c>
      <c r="CJ28" s="37">
        <v>1306.0409999999997</v>
      </c>
      <c r="CK28" s="37">
        <v>1216</v>
      </c>
      <c r="CL28" s="37">
        <v>0</v>
      </c>
      <c r="CM28" s="37">
        <v>3174.6131490999996</v>
      </c>
      <c r="CN28" s="37">
        <v>3174.6131490999996</v>
      </c>
      <c r="CO28" s="37"/>
      <c r="CP28" s="39">
        <v>3174.6131490999996</v>
      </c>
      <c r="CQ28" s="37"/>
      <c r="CR28" s="40">
        <f t="shared" si="1"/>
        <v>100</v>
      </c>
      <c r="CT28" s="37">
        <v>100</v>
      </c>
      <c r="CU28" s="41" t="s">
        <v>43</v>
      </c>
      <c r="CV28" s="37">
        <v>100</v>
      </c>
      <c r="CW28" s="37">
        <v>0</v>
      </c>
      <c r="CX28" s="37">
        <v>100</v>
      </c>
      <c r="DA28" s="37">
        <v>888.64353671570598</v>
      </c>
      <c r="DB28" s="37"/>
      <c r="DC28" s="37">
        <v>888.64353671570598</v>
      </c>
      <c r="DD28" s="37"/>
      <c r="DE28" s="37">
        <v>888.64353671570598</v>
      </c>
      <c r="DF28" s="37"/>
      <c r="DG28" s="37">
        <v>888.64353671570598</v>
      </c>
      <c r="DH28" s="37"/>
    </row>
    <row r="29" spans="1:112" s="38" customFormat="1" ht="26.25" customHeight="1" x14ac:dyDescent="0.25">
      <c r="A29" s="1"/>
      <c r="B29" s="17"/>
      <c r="C29" s="26" t="s">
        <v>38</v>
      </c>
      <c r="D29" s="27">
        <f t="shared" si="0"/>
        <v>16</v>
      </c>
      <c r="E29" s="28" t="s">
        <v>74</v>
      </c>
      <c r="F29" s="28" t="s">
        <v>78</v>
      </c>
      <c r="G29" s="28" t="s">
        <v>79</v>
      </c>
      <c r="H29" s="28">
        <v>20</v>
      </c>
      <c r="I29" s="29" t="s">
        <v>77</v>
      </c>
      <c r="J29" s="30">
        <v>3</v>
      </c>
      <c r="K29" s="31">
        <v>7916.9093048999985</v>
      </c>
      <c r="L29" s="32">
        <v>100</v>
      </c>
      <c r="M29" s="33"/>
      <c r="N29" s="34">
        <v>100</v>
      </c>
      <c r="O29" s="34">
        <v>100</v>
      </c>
      <c r="P29" s="34">
        <v>100</v>
      </c>
      <c r="Q29" s="34">
        <v>0</v>
      </c>
      <c r="R29" s="34">
        <v>100</v>
      </c>
      <c r="S29" s="34">
        <v>100</v>
      </c>
      <c r="T29" s="34">
        <v>100</v>
      </c>
      <c r="U29" s="34">
        <v>0</v>
      </c>
      <c r="V29" s="34">
        <v>0</v>
      </c>
      <c r="W29" s="35">
        <v>100</v>
      </c>
      <c r="X29" s="33"/>
      <c r="Y29" s="34">
        <v>100</v>
      </c>
      <c r="Z29" s="34">
        <v>100</v>
      </c>
      <c r="AA29" s="34">
        <v>100</v>
      </c>
      <c r="AB29" s="34">
        <v>0</v>
      </c>
      <c r="AC29" s="34">
        <v>100</v>
      </c>
      <c r="AD29" s="34">
        <v>100</v>
      </c>
      <c r="AE29" s="34">
        <v>100</v>
      </c>
      <c r="AF29" s="34">
        <v>100</v>
      </c>
      <c r="AG29" s="34">
        <v>0</v>
      </c>
      <c r="AH29" s="37"/>
      <c r="AI29" s="37">
        <v>18.125891967017022</v>
      </c>
      <c r="AJ29" s="37">
        <v>33.925837161938723</v>
      </c>
      <c r="AK29" s="37"/>
      <c r="AL29" s="37">
        <v>2935.9343503589139</v>
      </c>
      <c r="AM29" s="37">
        <v>2.35</v>
      </c>
      <c r="AN29" s="37"/>
      <c r="AO29" s="37"/>
      <c r="AP29" s="37">
        <v>41.66</v>
      </c>
      <c r="AQ29" s="37">
        <v>608</v>
      </c>
      <c r="AR29" s="37"/>
      <c r="AS29" s="37"/>
      <c r="AT29" s="37">
        <v>18.125891967017022</v>
      </c>
      <c r="AU29" s="37">
        <v>33.925837161938723</v>
      </c>
      <c r="AV29" s="37"/>
      <c r="AW29" s="37">
        <v>2935.9343503589139</v>
      </c>
      <c r="AX29" s="37">
        <v>2.35</v>
      </c>
      <c r="AY29" s="37"/>
      <c r="AZ29" s="37"/>
      <c r="BA29" s="37">
        <v>41.66</v>
      </c>
      <c r="BB29" s="37">
        <v>608</v>
      </c>
      <c r="BC29" s="37"/>
      <c r="CE29" s="37">
        <v>568.0637999999999</v>
      </c>
      <c r="CF29" s="37">
        <v>539.9303048999999</v>
      </c>
      <c r="CG29" s="37">
        <v>0</v>
      </c>
      <c r="CH29" s="37">
        <v>5086.9241999999995</v>
      </c>
      <c r="CI29" s="37">
        <v>415.95000000000005</v>
      </c>
      <c r="CJ29" s="37">
        <v>1306.0409999999997</v>
      </c>
      <c r="CK29" s="37">
        <v>0</v>
      </c>
      <c r="CL29" s="37">
        <v>0</v>
      </c>
      <c r="CM29" s="37">
        <v>7916.9093048999985</v>
      </c>
      <c r="CN29" s="37">
        <v>7916.9093048999985</v>
      </c>
      <c r="CO29" s="37"/>
      <c r="CP29" s="39">
        <v>7916.9093048999985</v>
      </c>
      <c r="CQ29" s="37"/>
      <c r="CR29" s="40">
        <f t="shared" si="1"/>
        <v>100</v>
      </c>
      <c r="CT29" s="37">
        <v>100</v>
      </c>
      <c r="CU29" s="41" t="s">
        <v>43</v>
      </c>
      <c r="CV29" s="37">
        <v>100</v>
      </c>
      <c r="CW29" s="37">
        <v>0</v>
      </c>
      <c r="CX29" s="37">
        <v>100</v>
      </c>
      <c r="DA29" s="37">
        <v>1356.7189163738658</v>
      </c>
      <c r="DB29" s="37"/>
      <c r="DC29" s="37">
        <v>1356.7189163738658</v>
      </c>
      <c r="DD29" s="37"/>
      <c r="DE29" s="37">
        <v>1356.7189163738658</v>
      </c>
      <c r="DF29" s="37"/>
      <c r="DG29" s="37">
        <v>1356.7189163738658</v>
      </c>
      <c r="DH29" s="37"/>
    </row>
    <row r="30" spans="1:112" s="38" customFormat="1" ht="26.25" customHeight="1" x14ac:dyDescent="0.25">
      <c r="A30" s="1"/>
      <c r="B30" s="17"/>
      <c r="C30" s="26" t="s">
        <v>38</v>
      </c>
      <c r="D30" s="27">
        <f t="shared" si="0"/>
        <v>17</v>
      </c>
      <c r="E30" s="28" t="s">
        <v>74</v>
      </c>
      <c r="F30" s="28" t="s">
        <v>80</v>
      </c>
      <c r="G30" s="28" t="s">
        <v>81</v>
      </c>
      <c r="H30" s="28">
        <v>20</v>
      </c>
      <c r="I30" s="29" t="s">
        <v>77</v>
      </c>
      <c r="J30" s="30">
        <v>3</v>
      </c>
      <c r="K30" s="31">
        <v>7485.5713662999988</v>
      </c>
      <c r="L30" s="32">
        <v>100</v>
      </c>
      <c r="M30" s="33"/>
      <c r="N30" s="34">
        <v>100</v>
      </c>
      <c r="O30" s="34">
        <v>100</v>
      </c>
      <c r="P30" s="34">
        <v>0</v>
      </c>
      <c r="Q30" s="34">
        <v>0</v>
      </c>
      <c r="R30" s="34">
        <v>100</v>
      </c>
      <c r="S30" s="34">
        <v>100</v>
      </c>
      <c r="T30" s="34">
        <v>100</v>
      </c>
      <c r="U30" s="34">
        <v>100</v>
      </c>
      <c r="V30" s="34">
        <v>0</v>
      </c>
      <c r="W30" s="35">
        <v>100</v>
      </c>
      <c r="X30" s="33"/>
      <c r="Y30" s="34">
        <v>100</v>
      </c>
      <c r="Z30" s="34">
        <v>100</v>
      </c>
      <c r="AA30" s="34">
        <v>0</v>
      </c>
      <c r="AB30" s="34">
        <v>0</v>
      </c>
      <c r="AC30" s="34">
        <v>100.00000000000003</v>
      </c>
      <c r="AD30" s="34">
        <v>100</v>
      </c>
      <c r="AE30" s="34">
        <v>100</v>
      </c>
      <c r="AF30" s="34">
        <v>100</v>
      </c>
      <c r="AG30" s="34">
        <v>0</v>
      </c>
      <c r="AH30" s="37"/>
      <c r="AI30" s="37">
        <v>17.400146605203631</v>
      </c>
      <c r="AJ30" s="37"/>
      <c r="AK30" s="37"/>
      <c r="AL30" s="37">
        <v>2812.9416734988163</v>
      </c>
      <c r="AM30" s="37">
        <v>2.3499999999999996</v>
      </c>
      <c r="AN30" s="37"/>
      <c r="AO30" s="37"/>
      <c r="AP30" s="37">
        <v>41.659999999999989</v>
      </c>
      <c r="AQ30" s="37">
        <v>608.00000000000011</v>
      </c>
      <c r="AR30" s="37"/>
      <c r="AS30" s="37"/>
      <c r="AT30" s="37">
        <v>17.400146605203631</v>
      </c>
      <c r="AU30" s="37"/>
      <c r="AV30" s="37"/>
      <c r="AW30" s="37">
        <v>2812.9416734988163</v>
      </c>
      <c r="AX30" s="37">
        <v>2.3499999999999996</v>
      </c>
      <c r="AY30" s="37"/>
      <c r="AZ30" s="37"/>
      <c r="BA30" s="37">
        <v>41.659999999999989</v>
      </c>
      <c r="BB30" s="37">
        <v>608.00000000000011</v>
      </c>
      <c r="BC30" s="37"/>
      <c r="CE30" s="37">
        <v>165.68969999999999</v>
      </c>
      <c r="CF30" s="37">
        <v>0</v>
      </c>
      <c r="CG30" s="37">
        <v>0</v>
      </c>
      <c r="CH30" s="37">
        <v>4381.8906662999998</v>
      </c>
      <c r="CI30" s="37">
        <v>415.95000000000005</v>
      </c>
      <c r="CJ30" s="37">
        <v>1306.0409999999997</v>
      </c>
      <c r="CK30" s="37">
        <v>1216</v>
      </c>
      <c r="CL30" s="37">
        <v>0</v>
      </c>
      <c r="CM30" s="37">
        <v>7485.5713662999988</v>
      </c>
      <c r="CN30" s="37">
        <v>7485.5713662999988</v>
      </c>
      <c r="CO30" s="37"/>
      <c r="CP30" s="39">
        <v>7485.5713662999988</v>
      </c>
      <c r="CQ30" s="37"/>
      <c r="CR30" s="40">
        <f t="shared" si="1"/>
        <v>100</v>
      </c>
      <c r="CT30" s="37">
        <v>100</v>
      </c>
      <c r="CU30" s="41" t="s">
        <v>43</v>
      </c>
      <c r="CV30" s="37">
        <v>100</v>
      </c>
      <c r="CW30" s="37">
        <v>0</v>
      </c>
      <c r="CX30" s="37">
        <v>100</v>
      </c>
      <c r="DA30" s="37">
        <v>1018.3858157979688</v>
      </c>
      <c r="DB30" s="37"/>
      <c r="DC30" s="37">
        <v>1018.3858157979688</v>
      </c>
      <c r="DD30" s="37"/>
      <c r="DE30" s="37">
        <v>1018.3858157979688</v>
      </c>
      <c r="DF30" s="37"/>
      <c r="DG30" s="37">
        <v>1018.3858157979688</v>
      </c>
      <c r="DH30" s="37"/>
    </row>
    <row r="31" spans="1:112" s="38" customFormat="1" ht="26.25" customHeight="1" x14ac:dyDescent="0.25">
      <c r="A31" s="1"/>
      <c r="B31" s="17"/>
      <c r="C31" s="26" t="s">
        <v>38</v>
      </c>
      <c r="D31" s="27">
        <f t="shared" si="0"/>
        <v>18</v>
      </c>
      <c r="E31" s="28" t="s">
        <v>74</v>
      </c>
      <c r="F31" s="28" t="s">
        <v>82</v>
      </c>
      <c r="G31" s="28" t="s">
        <v>83</v>
      </c>
      <c r="H31" s="28">
        <v>20</v>
      </c>
      <c r="I31" s="29" t="s">
        <v>77</v>
      </c>
      <c r="J31" s="30">
        <v>3</v>
      </c>
      <c r="K31" s="31">
        <v>3687.0828420999997</v>
      </c>
      <c r="L31" s="32">
        <v>100</v>
      </c>
      <c r="M31" s="33"/>
      <c r="N31" s="34">
        <v>100</v>
      </c>
      <c r="O31" s="34">
        <v>100</v>
      </c>
      <c r="P31" s="34">
        <v>100.00000000000003</v>
      </c>
      <c r="Q31" s="34">
        <v>0</v>
      </c>
      <c r="R31" s="34">
        <v>0</v>
      </c>
      <c r="S31" s="34">
        <v>100</v>
      </c>
      <c r="T31" s="34">
        <v>100</v>
      </c>
      <c r="U31" s="34">
        <v>100</v>
      </c>
      <c r="V31" s="34">
        <v>0</v>
      </c>
      <c r="W31" s="35">
        <v>99.145128112365668</v>
      </c>
      <c r="X31" s="36" t="s">
        <v>42</v>
      </c>
      <c r="Y31" s="34">
        <v>99.145128112365668</v>
      </c>
      <c r="Z31" s="34">
        <v>100</v>
      </c>
      <c r="AA31" s="34">
        <v>100</v>
      </c>
      <c r="AB31" s="34">
        <v>0</v>
      </c>
      <c r="AC31" s="34">
        <v>96.940069760067644</v>
      </c>
      <c r="AD31" s="34">
        <v>100</v>
      </c>
      <c r="AE31" s="34">
        <v>99.999999999999986</v>
      </c>
      <c r="AF31" s="34">
        <v>100</v>
      </c>
      <c r="AG31" s="34">
        <v>0</v>
      </c>
      <c r="AH31" s="37"/>
      <c r="AI31" s="37">
        <v>25.762792625611034</v>
      </c>
      <c r="AJ31" s="37">
        <v>32.872984006867654</v>
      </c>
      <c r="AK31" s="37"/>
      <c r="AL31" s="37">
        <v>3784.3999999999996</v>
      </c>
      <c r="AM31" s="37">
        <v>2.35</v>
      </c>
      <c r="AN31" s="37"/>
      <c r="AO31" s="37">
        <v>28.363350000000004</v>
      </c>
      <c r="AP31" s="37">
        <v>41.66</v>
      </c>
      <c r="AQ31" s="37">
        <v>608.00000000000011</v>
      </c>
      <c r="AR31" s="37"/>
      <c r="AS31" s="37"/>
      <c r="AT31" s="37">
        <v>25.762792625611034</v>
      </c>
      <c r="AU31" s="37">
        <v>32.872984006867654</v>
      </c>
      <c r="AV31" s="37"/>
      <c r="AW31" s="37">
        <v>3668.6</v>
      </c>
      <c r="AX31" s="37">
        <v>2.35</v>
      </c>
      <c r="AY31" s="37"/>
      <c r="AZ31" s="37">
        <v>28.363350000000004</v>
      </c>
      <c r="BA31" s="37">
        <v>41.66</v>
      </c>
      <c r="BB31" s="37">
        <v>608.00000000000011</v>
      </c>
      <c r="BC31" s="37"/>
      <c r="CE31" s="37">
        <v>239.10929999999996</v>
      </c>
      <c r="CF31" s="37">
        <v>509.98254209999993</v>
      </c>
      <c r="CG31" s="37">
        <v>0</v>
      </c>
      <c r="CH31" s="37">
        <v>0</v>
      </c>
      <c r="CI31" s="37">
        <v>415.95000000000005</v>
      </c>
      <c r="CJ31" s="37">
        <v>1306.0409999999997</v>
      </c>
      <c r="CK31" s="37">
        <v>1216</v>
      </c>
      <c r="CL31" s="37">
        <v>0</v>
      </c>
      <c r="CM31" s="37">
        <v>3687.0828420999997</v>
      </c>
      <c r="CN31" s="37">
        <v>3687.0828420999997</v>
      </c>
      <c r="CO31" s="37"/>
      <c r="CP31" s="39">
        <v>3687.0828420999997</v>
      </c>
      <c r="CQ31" s="37"/>
      <c r="CR31" s="40">
        <f t="shared" si="1"/>
        <v>100</v>
      </c>
      <c r="CT31" s="37">
        <v>100</v>
      </c>
      <c r="CU31" s="41" t="s">
        <v>43</v>
      </c>
      <c r="CV31" s="37">
        <v>100</v>
      </c>
      <c r="CW31" s="37">
        <v>0</v>
      </c>
      <c r="CX31" s="37">
        <v>100</v>
      </c>
      <c r="DA31" s="37">
        <v>5067.1595950911096</v>
      </c>
      <c r="DB31" s="37"/>
      <c r="DC31" s="37">
        <v>5023.8418722111101</v>
      </c>
      <c r="DD31" s="37"/>
      <c r="DE31" s="37">
        <v>5067.1595950911096</v>
      </c>
      <c r="DF31" s="37"/>
      <c r="DG31" s="37">
        <v>5023.8418722111101</v>
      </c>
      <c r="DH31" s="37"/>
    </row>
    <row r="32" spans="1:112" s="38" customFormat="1" ht="26.25" customHeight="1" x14ac:dyDescent="0.25">
      <c r="A32" s="1"/>
      <c r="B32" s="17"/>
      <c r="C32" s="26" t="s">
        <v>38</v>
      </c>
      <c r="D32" s="27">
        <f t="shared" si="0"/>
        <v>19</v>
      </c>
      <c r="E32" s="28" t="s">
        <v>74</v>
      </c>
      <c r="F32" s="28" t="s">
        <v>84</v>
      </c>
      <c r="G32" s="28" t="s">
        <v>85</v>
      </c>
      <c r="H32" s="28">
        <v>20</v>
      </c>
      <c r="I32" s="29" t="s">
        <v>77</v>
      </c>
      <c r="J32" s="30">
        <v>3</v>
      </c>
      <c r="K32" s="31">
        <v>5536.0845852599996</v>
      </c>
      <c r="L32" s="32">
        <v>100</v>
      </c>
      <c r="M32" s="33"/>
      <c r="N32" s="34">
        <v>100</v>
      </c>
      <c r="O32" s="34">
        <v>100.00000000000003</v>
      </c>
      <c r="P32" s="34">
        <v>100</v>
      </c>
      <c r="Q32" s="34">
        <v>0</v>
      </c>
      <c r="R32" s="34">
        <v>100</v>
      </c>
      <c r="S32" s="34">
        <v>100</v>
      </c>
      <c r="T32" s="34">
        <v>100</v>
      </c>
      <c r="U32" s="34">
        <v>0</v>
      </c>
      <c r="V32" s="34">
        <v>0</v>
      </c>
      <c r="W32" s="35">
        <v>100</v>
      </c>
      <c r="X32" s="33"/>
      <c r="Y32" s="34">
        <v>100</v>
      </c>
      <c r="Z32" s="34">
        <v>100</v>
      </c>
      <c r="AA32" s="34">
        <v>100</v>
      </c>
      <c r="AB32" s="34">
        <v>0</v>
      </c>
      <c r="AC32" s="34">
        <v>99.999999999999986</v>
      </c>
      <c r="AD32" s="34">
        <v>100</v>
      </c>
      <c r="AE32" s="34">
        <v>100</v>
      </c>
      <c r="AF32" s="34">
        <v>100</v>
      </c>
      <c r="AG32" s="34">
        <v>0</v>
      </c>
      <c r="AH32" s="37"/>
      <c r="AI32" s="37">
        <v>15.025775105447416</v>
      </c>
      <c r="AJ32" s="37">
        <v>18.556787751697858</v>
      </c>
      <c r="AK32" s="37"/>
      <c r="AL32" s="37">
        <v>2560.5791592162941</v>
      </c>
      <c r="AM32" s="37">
        <v>2.35</v>
      </c>
      <c r="AN32" s="37"/>
      <c r="AO32" s="37">
        <v>28.363350000000001</v>
      </c>
      <c r="AP32" s="37">
        <v>41.659999999999989</v>
      </c>
      <c r="AQ32" s="37">
        <v>608</v>
      </c>
      <c r="AR32" s="37"/>
      <c r="AS32" s="37"/>
      <c r="AT32" s="37">
        <v>15.025775105447416</v>
      </c>
      <c r="AU32" s="37">
        <v>18.556787751697858</v>
      </c>
      <c r="AV32" s="37"/>
      <c r="AW32" s="37">
        <v>2560.5791592162941</v>
      </c>
      <c r="AX32" s="37">
        <v>2.35</v>
      </c>
      <c r="AY32" s="37"/>
      <c r="AZ32" s="37">
        <v>28.363350000000001</v>
      </c>
      <c r="BA32" s="37">
        <v>41.659999999999989</v>
      </c>
      <c r="BB32" s="37">
        <v>608</v>
      </c>
      <c r="BC32" s="37"/>
      <c r="CE32" s="37">
        <v>443.8188801</v>
      </c>
      <c r="CF32" s="37">
        <v>502.11359999999996</v>
      </c>
      <c r="CG32" s="37">
        <v>0</v>
      </c>
      <c r="CH32" s="37">
        <v>2868.1611051599998</v>
      </c>
      <c r="CI32" s="37">
        <v>415.95000000000005</v>
      </c>
      <c r="CJ32" s="37">
        <v>1306.0409999999997</v>
      </c>
      <c r="CK32" s="37">
        <v>0</v>
      </c>
      <c r="CL32" s="37">
        <v>0</v>
      </c>
      <c r="CM32" s="37">
        <v>5536.0845852599996</v>
      </c>
      <c r="CN32" s="37">
        <v>5536.0845852599996</v>
      </c>
      <c r="CO32" s="37"/>
      <c r="CP32" s="39">
        <v>5536.0845852599996</v>
      </c>
      <c r="CQ32" s="37"/>
      <c r="CR32" s="40">
        <f t="shared" si="1"/>
        <v>100</v>
      </c>
      <c r="CT32" s="37">
        <v>100</v>
      </c>
      <c r="CU32" s="41" t="s">
        <v>43</v>
      </c>
      <c r="CV32" s="37">
        <v>100</v>
      </c>
      <c r="CW32" s="37">
        <v>0</v>
      </c>
      <c r="CX32" s="37">
        <v>100</v>
      </c>
      <c r="DA32" s="37">
        <v>4152.6885234622068</v>
      </c>
      <c r="DB32" s="37"/>
      <c r="DC32" s="37">
        <v>4152.6885234622068</v>
      </c>
      <c r="DD32" s="37"/>
      <c r="DE32" s="37">
        <v>4152.6885234622068</v>
      </c>
      <c r="DF32" s="37"/>
      <c r="DG32" s="37">
        <v>4152.6885234622068</v>
      </c>
      <c r="DH32" s="37"/>
    </row>
    <row r="33" spans="1:112" s="38" customFormat="1" ht="26.25" customHeight="1" x14ac:dyDescent="0.25">
      <c r="A33" s="1"/>
      <c r="B33" s="17"/>
      <c r="C33" s="26" t="s">
        <v>38</v>
      </c>
      <c r="D33" s="27">
        <f t="shared" si="0"/>
        <v>20</v>
      </c>
      <c r="E33" s="28" t="s">
        <v>74</v>
      </c>
      <c r="F33" s="28" t="s">
        <v>86</v>
      </c>
      <c r="G33" s="28" t="s">
        <v>87</v>
      </c>
      <c r="H33" s="28">
        <v>20</v>
      </c>
      <c r="I33" s="29" t="s">
        <v>77</v>
      </c>
      <c r="J33" s="30">
        <v>3</v>
      </c>
      <c r="K33" s="31">
        <v>5287.33662</v>
      </c>
      <c r="L33" s="32">
        <v>100</v>
      </c>
      <c r="M33" s="33"/>
      <c r="N33" s="34">
        <v>100</v>
      </c>
      <c r="O33" s="34">
        <v>100</v>
      </c>
      <c r="P33" s="34">
        <v>100</v>
      </c>
      <c r="Q33" s="34">
        <v>0</v>
      </c>
      <c r="R33" s="34">
        <v>100</v>
      </c>
      <c r="S33" s="34">
        <v>0</v>
      </c>
      <c r="T33" s="34">
        <v>100</v>
      </c>
      <c r="U33" s="34">
        <v>0</v>
      </c>
      <c r="V33" s="34">
        <v>0</v>
      </c>
      <c r="W33" s="35">
        <v>100</v>
      </c>
      <c r="X33" s="33"/>
      <c r="Y33" s="34">
        <v>100</v>
      </c>
      <c r="Z33" s="34">
        <v>100</v>
      </c>
      <c r="AA33" s="34">
        <v>100.00000000000003</v>
      </c>
      <c r="AB33" s="34">
        <v>0</v>
      </c>
      <c r="AC33" s="34">
        <v>100</v>
      </c>
      <c r="AD33" s="34">
        <v>99.999999999999972</v>
      </c>
      <c r="AE33" s="34">
        <v>100</v>
      </c>
      <c r="AF33" s="34">
        <v>100</v>
      </c>
      <c r="AG33" s="34">
        <v>0</v>
      </c>
      <c r="AH33" s="37"/>
      <c r="AI33" s="37">
        <v>23.481220279080691</v>
      </c>
      <c r="AJ33" s="37">
        <v>35.878102675822873</v>
      </c>
      <c r="AK33" s="37"/>
      <c r="AL33" s="37">
        <v>3089.6877526053941</v>
      </c>
      <c r="AM33" s="37">
        <v>2.35</v>
      </c>
      <c r="AN33" s="37"/>
      <c r="AO33" s="37">
        <v>28.363349999999997</v>
      </c>
      <c r="AP33" s="37">
        <v>41.66</v>
      </c>
      <c r="AQ33" s="37">
        <v>608.00000000000011</v>
      </c>
      <c r="AR33" s="37"/>
      <c r="AS33" s="37"/>
      <c r="AT33" s="37">
        <v>23.481220279080691</v>
      </c>
      <c r="AU33" s="37">
        <v>35.878102675822873</v>
      </c>
      <c r="AV33" s="37"/>
      <c r="AW33" s="37">
        <v>3089.6877526053941</v>
      </c>
      <c r="AX33" s="37">
        <v>2.35</v>
      </c>
      <c r="AY33" s="37"/>
      <c r="AZ33" s="37">
        <v>28.363349999999997</v>
      </c>
      <c r="BA33" s="37">
        <v>41.66</v>
      </c>
      <c r="BB33" s="37">
        <v>608.00000000000011</v>
      </c>
      <c r="BC33" s="37"/>
      <c r="CE33" s="37">
        <v>189.35459999999998</v>
      </c>
      <c r="CF33" s="37">
        <v>573.00209999999993</v>
      </c>
      <c r="CG33" s="37">
        <v>0</v>
      </c>
      <c r="CH33" s="37">
        <v>3218.9389200000001</v>
      </c>
      <c r="CI33" s="37">
        <v>0</v>
      </c>
      <c r="CJ33" s="37">
        <v>1306.0409999999997</v>
      </c>
      <c r="CK33" s="37">
        <v>0</v>
      </c>
      <c r="CL33" s="37">
        <v>0</v>
      </c>
      <c r="CM33" s="37">
        <v>5287.33662</v>
      </c>
      <c r="CN33" s="37">
        <v>5287.33662</v>
      </c>
      <c r="CO33" s="37"/>
      <c r="CP33" s="39">
        <v>5287.33662</v>
      </c>
      <c r="CQ33" s="37"/>
      <c r="CR33" s="40">
        <f t="shared" si="1"/>
        <v>100</v>
      </c>
      <c r="CT33" s="37">
        <v>100</v>
      </c>
      <c r="CU33" s="41" t="s">
        <v>43</v>
      </c>
      <c r="CV33" s="37">
        <v>100</v>
      </c>
      <c r="CW33" s="37">
        <v>0</v>
      </c>
      <c r="CX33" s="37">
        <v>100</v>
      </c>
      <c r="DA33" s="37">
        <v>2293.3488116195854</v>
      </c>
      <c r="DB33" s="37"/>
      <c r="DC33" s="37">
        <v>2293.3488116195854</v>
      </c>
      <c r="DD33" s="37"/>
      <c r="DE33" s="37">
        <v>2293.3488116195854</v>
      </c>
      <c r="DF33" s="37"/>
      <c r="DG33" s="37">
        <v>2293.3488116195854</v>
      </c>
      <c r="DH33" s="37"/>
    </row>
    <row r="34" spans="1:112" s="38" customFormat="1" ht="26.25" customHeight="1" x14ac:dyDescent="0.25">
      <c r="A34" s="1"/>
      <c r="B34" s="17"/>
      <c r="C34" s="26" t="s">
        <v>38</v>
      </c>
      <c r="D34" s="27">
        <f t="shared" si="0"/>
        <v>21</v>
      </c>
      <c r="E34" s="28" t="s">
        <v>74</v>
      </c>
      <c r="F34" s="28" t="s">
        <v>88</v>
      </c>
      <c r="G34" s="28" t="s">
        <v>89</v>
      </c>
      <c r="H34" s="28">
        <v>20</v>
      </c>
      <c r="I34" s="29" t="s">
        <v>77</v>
      </c>
      <c r="J34" s="30">
        <v>3</v>
      </c>
      <c r="K34" s="31">
        <v>9787.2827163999991</v>
      </c>
      <c r="L34" s="32">
        <v>100</v>
      </c>
      <c r="M34" s="33"/>
      <c r="N34" s="34">
        <v>100</v>
      </c>
      <c r="O34" s="34">
        <v>100</v>
      </c>
      <c r="P34" s="34">
        <v>100</v>
      </c>
      <c r="Q34" s="34">
        <v>0</v>
      </c>
      <c r="R34" s="34">
        <v>100</v>
      </c>
      <c r="S34" s="34">
        <v>100</v>
      </c>
      <c r="T34" s="34">
        <v>100</v>
      </c>
      <c r="U34" s="34">
        <v>0</v>
      </c>
      <c r="V34" s="34">
        <v>0</v>
      </c>
      <c r="W34" s="35">
        <v>100</v>
      </c>
      <c r="X34" s="33"/>
      <c r="Y34" s="34">
        <v>100</v>
      </c>
      <c r="Z34" s="34">
        <v>100</v>
      </c>
      <c r="AA34" s="34">
        <v>100</v>
      </c>
      <c r="AB34" s="34">
        <v>0</v>
      </c>
      <c r="AC34" s="34">
        <v>100</v>
      </c>
      <c r="AD34" s="34">
        <v>100</v>
      </c>
      <c r="AE34" s="34">
        <v>100</v>
      </c>
      <c r="AF34" s="34">
        <v>100</v>
      </c>
      <c r="AG34" s="34">
        <v>0</v>
      </c>
      <c r="AH34" s="37"/>
      <c r="AI34" s="37">
        <v>33.530981750395107</v>
      </c>
      <c r="AJ34" s="37">
        <v>34.631780371620863</v>
      </c>
      <c r="AK34" s="37"/>
      <c r="AL34" s="37">
        <v>3337.1147725606488</v>
      </c>
      <c r="AM34" s="37">
        <v>3.35</v>
      </c>
      <c r="AN34" s="37"/>
      <c r="AO34" s="37">
        <v>28.363349999999993</v>
      </c>
      <c r="AP34" s="37">
        <v>41.66</v>
      </c>
      <c r="AQ34" s="37">
        <v>608</v>
      </c>
      <c r="AR34" s="37"/>
      <c r="AS34" s="37"/>
      <c r="AT34" s="37">
        <v>33.530981750395107</v>
      </c>
      <c r="AU34" s="37">
        <v>34.631780371620863</v>
      </c>
      <c r="AV34" s="37"/>
      <c r="AW34" s="37">
        <v>3337.1147725606488</v>
      </c>
      <c r="AX34" s="37">
        <v>3.35</v>
      </c>
      <c r="AY34" s="37"/>
      <c r="AZ34" s="37">
        <v>28.363349999999993</v>
      </c>
      <c r="BA34" s="37">
        <v>41.66</v>
      </c>
      <c r="BB34" s="37">
        <v>608</v>
      </c>
      <c r="BC34" s="37"/>
      <c r="CE34" s="37">
        <v>493.09339679999994</v>
      </c>
      <c r="CF34" s="37">
        <v>547.4172456</v>
      </c>
      <c r="CG34" s="37">
        <v>0</v>
      </c>
      <c r="CH34" s="37">
        <v>7243.0810740000006</v>
      </c>
      <c r="CI34" s="37">
        <v>197.65</v>
      </c>
      <c r="CJ34" s="37">
        <v>1306.0409999999997</v>
      </c>
      <c r="CK34" s="37">
        <v>0</v>
      </c>
      <c r="CL34" s="37">
        <v>0</v>
      </c>
      <c r="CM34" s="37">
        <v>9787.2827163999991</v>
      </c>
      <c r="CN34" s="37">
        <v>9787.2827163999991</v>
      </c>
      <c r="CO34" s="37"/>
      <c r="CP34" s="39">
        <v>9787.2827163999991</v>
      </c>
      <c r="CQ34" s="37"/>
      <c r="CR34" s="40">
        <f t="shared" si="1"/>
        <v>100</v>
      </c>
      <c r="CT34" s="37">
        <v>100</v>
      </c>
      <c r="CU34" s="41" t="s">
        <v>43</v>
      </c>
      <c r="CV34" s="37">
        <v>100</v>
      </c>
      <c r="CW34" s="37">
        <v>0</v>
      </c>
      <c r="CX34" s="37">
        <v>100</v>
      </c>
      <c r="DA34" s="37">
        <v>4110.0302924701864</v>
      </c>
      <c r="DB34" s="37"/>
      <c r="DC34" s="37">
        <v>4110.0302924701864</v>
      </c>
      <c r="DD34" s="37"/>
      <c r="DE34" s="37">
        <v>4110.0302924701864</v>
      </c>
      <c r="DF34" s="37"/>
      <c r="DG34" s="37">
        <v>4110.0302924701864</v>
      </c>
      <c r="DH34" s="37"/>
    </row>
    <row r="35" spans="1:112" s="38" customFormat="1" ht="26.25" customHeight="1" x14ac:dyDescent="0.25">
      <c r="A35" s="1"/>
      <c r="B35" s="17"/>
      <c r="C35" s="26" t="s">
        <v>38</v>
      </c>
      <c r="D35" s="27">
        <f t="shared" si="0"/>
        <v>22</v>
      </c>
      <c r="E35" s="28" t="s">
        <v>74</v>
      </c>
      <c r="F35" s="28" t="s">
        <v>90</v>
      </c>
      <c r="G35" s="28" t="s">
        <v>91</v>
      </c>
      <c r="H35" s="28">
        <v>20</v>
      </c>
      <c r="I35" s="29" t="s">
        <v>77</v>
      </c>
      <c r="J35" s="30">
        <v>3</v>
      </c>
      <c r="K35" s="31">
        <v>8930.503251701999</v>
      </c>
      <c r="L35" s="32">
        <v>100</v>
      </c>
      <c r="M35" s="33"/>
      <c r="N35" s="34">
        <v>100</v>
      </c>
      <c r="O35" s="34">
        <v>99.999999999999986</v>
      </c>
      <c r="P35" s="34">
        <v>100</v>
      </c>
      <c r="Q35" s="34">
        <v>100</v>
      </c>
      <c r="R35" s="34">
        <v>100</v>
      </c>
      <c r="S35" s="34">
        <v>100</v>
      </c>
      <c r="T35" s="34">
        <v>100</v>
      </c>
      <c r="U35" s="34">
        <v>0</v>
      </c>
      <c r="V35" s="34">
        <v>0</v>
      </c>
      <c r="W35" s="35">
        <v>100</v>
      </c>
      <c r="X35" s="33"/>
      <c r="Y35" s="34">
        <v>100</v>
      </c>
      <c r="Z35" s="34">
        <v>100.00000000000003</v>
      </c>
      <c r="AA35" s="34">
        <v>100</v>
      </c>
      <c r="AB35" s="34">
        <v>100</v>
      </c>
      <c r="AC35" s="34">
        <v>100</v>
      </c>
      <c r="AD35" s="34">
        <v>100</v>
      </c>
      <c r="AE35" s="34">
        <v>100</v>
      </c>
      <c r="AF35" s="34">
        <v>100</v>
      </c>
      <c r="AG35" s="34">
        <v>0</v>
      </c>
      <c r="AH35" s="37"/>
      <c r="AI35" s="37">
        <v>26.529958517914626</v>
      </c>
      <c r="AJ35" s="37">
        <v>28.845652803094946</v>
      </c>
      <c r="AK35" s="37">
        <v>155.64683558094657</v>
      </c>
      <c r="AL35" s="37">
        <v>2739.329172437941</v>
      </c>
      <c r="AM35" s="37">
        <v>3.35</v>
      </c>
      <c r="AN35" s="37"/>
      <c r="AO35" s="37">
        <v>28.363350000000008</v>
      </c>
      <c r="AP35" s="37">
        <v>41.660000000000004</v>
      </c>
      <c r="AQ35" s="37">
        <v>608</v>
      </c>
      <c r="AR35" s="37"/>
      <c r="AS35" s="37"/>
      <c r="AT35" s="37">
        <v>26.529958517914626</v>
      </c>
      <c r="AU35" s="37">
        <v>28.845652803094946</v>
      </c>
      <c r="AV35" s="37">
        <v>155.64683558094657</v>
      </c>
      <c r="AW35" s="37">
        <v>2739.329172437941</v>
      </c>
      <c r="AX35" s="37">
        <v>3.35</v>
      </c>
      <c r="AY35" s="37"/>
      <c r="AZ35" s="37">
        <v>28.363350000000008</v>
      </c>
      <c r="BA35" s="37">
        <v>41.660000000000004</v>
      </c>
      <c r="BB35" s="37">
        <v>608</v>
      </c>
      <c r="BC35" s="37"/>
      <c r="CE35" s="37">
        <v>239.3283078</v>
      </c>
      <c r="CF35" s="37">
        <v>726.83160000000009</v>
      </c>
      <c r="CG35" s="37">
        <v>1788.4387379999998</v>
      </c>
      <c r="CH35" s="37">
        <v>4276.9136059019993</v>
      </c>
      <c r="CI35" s="37">
        <v>592.95000000000005</v>
      </c>
      <c r="CJ35" s="37">
        <v>1306.0409999999997</v>
      </c>
      <c r="CK35" s="37">
        <v>0</v>
      </c>
      <c r="CL35" s="37">
        <v>0</v>
      </c>
      <c r="CM35" s="37">
        <v>8930.503251701999</v>
      </c>
      <c r="CN35" s="37">
        <v>8930.503251701999</v>
      </c>
      <c r="CO35" s="37"/>
      <c r="CP35" s="39">
        <v>8930.503251701999</v>
      </c>
      <c r="CQ35" s="37"/>
      <c r="CR35" s="40">
        <f t="shared" si="1"/>
        <v>100</v>
      </c>
      <c r="CT35" s="37">
        <v>100</v>
      </c>
      <c r="CU35" s="41" t="s">
        <v>43</v>
      </c>
      <c r="CV35" s="37">
        <v>100</v>
      </c>
      <c r="CW35" s="37">
        <v>0</v>
      </c>
      <c r="CX35" s="37">
        <v>100</v>
      </c>
      <c r="DA35" s="37">
        <v>7420.2338695521867</v>
      </c>
      <c r="DB35" s="37"/>
      <c r="DC35" s="37">
        <v>7420.2338695521867</v>
      </c>
      <c r="DD35" s="37"/>
      <c r="DE35" s="37">
        <v>7420.2338695521867</v>
      </c>
      <c r="DF35" s="37"/>
      <c r="DG35" s="37">
        <v>7420.2338695521867</v>
      </c>
      <c r="DH35" s="37"/>
    </row>
    <row r="36" spans="1:112" s="38" customFormat="1" ht="26.25" customHeight="1" x14ac:dyDescent="0.25">
      <c r="A36" s="1"/>
      <c r="B36" s="17"/>
      <c r="C36" s="26" t="s">
        <v>38</v>
      </c>
      <c r="D36" s="27">
        <f t="shared" si="0"/>
        <v>23</v>
      </c>
      <c r="E36" s="28" t="s">
        <v>74</v>
      </c>
      <c r="F36" s="28" t="s">
        <v>92</v>
      </c>
      <c r="G36" s="28" t="s">
        <v>93</v>
      </c>
      <c r="H36" s="28">
        <v>20</v>
      </c>
      <c r="I36" s="29" t="s">
        <v>77</v>
      </c>
      <c r="J36" s="30">
        <v>3</v>
      </c>
      <c r="K36" s="31">
        <v>4400.6427951000005</v>
      </c>
      <c r="L36" s="32">
        <v>100</v>
      </c>
      <c r="M36" s="33"/>
      <c r="N36" s="34">
        <v>100</v>
      </c>
      <c r="O36" s="34">
        <v>100</v>
      </c>
      <c r="P36" s="34">
        <v>100</v>
      </c>
      <c r="Q36" s="34">
        <v>0</v>
      </c>
      <c r="R36" s="34">
        <v>100</v>
      </c>
      <c r="S36" s="34">
        <v>0</v>
      </c>
      <c r="T36" s="34">
        <v>100</v>
      </c>
      <c r="U36" s="34">
        <v>0</v>
      </c>
      <c r="V36" s="34">
        <v>0</v>
      </c>
      <c r="W36" s="35">
        <v>100</v>
      </c>
      <c r="X36" s="33"/>
      <c r="Y36" s="34">
        <v>100</v>
      </c>
      <c r="Z36" s="34">
        <v>99.999999999999972</v>
      </c>
      <c r="AA36" s="34">
        <v>100</v>
      </c>
      <c r="AB36" s="34">
        <v>0</v>
      </c>
      <c r="AC36" s="34">
        <v>100</v>
      </c>
      <c r="AD36" s="34">
        <v>100</v>
      </c>
      <c r="AE36" s="34">
        <v>100.00000000000003</v>
      </c>
      <c r="AF36" s="34">
        <v>100</v>
      </c>
      <c r="AG36" s="34">
        <v>0</v>
      </c>
      <c r="AH36" s="37"/>
      <c r="AI36" s="37">
        <v>21.39130051019513</v>
      </c>
      <c r="AJ36" s="37">
        <v>17.278322902593544</v>
      </c>
      <c r="AK36" s="37"/>
      <c r="AL36" s="37">
        <v>1498.7057347292441</v>
      </c>
      <c r="AM36" s="37">
        <v>2.35</v>
      </c>
      <c r="AN36" s="37"/>
      <c r="AO36" s="37">
        <v>28.363349999999993</v>
      </c>
      <c r="AP36" s="37">
        <v>41.66</v>
      </c>
      <c r="AQ36" s="37">
        <v>608</v>
      </c>
      <c r="AR36" s="37"/>
      <c r="AS36" s="37"/>
      <c r="AT36" s="37">
        <v>21.39130051019513</v>
      </c>
      <c r="AU36" s="37">
        <v>17.278322902593544</v>
      </c>
      <c r="AV36" s="37"/>
      <c r="AW36" s="37">
        <v>1498.7057347292441</v>
      </c>
      <c r="AX36" s="37">
        <v>2.35</v>
      </c>
      <c r="AY36" s="37"/>
      <c r="AZ36" s="37">
        <v>28.363349999999993</v>
      </c>
      <c r="BA36" s="37">
        <v>41.66</v>
      </c>
      <c r="BB36" s="37">
        <v>608</v>
      </c>
      <c r="BC36" s="37"/>
      <c r="CE36" s="37">
        <v>337.43467619999996</v>
      </c>
      <c r="CF36" s="37">
        <v>271.79335889999999</v>
      </c>
      <c r="CG36" s="37">
        <v>0</v>
      </c>
      <c r="CH36" s="37">
        <v>2485.3737600000004</v>
      </c>
      <c r="CI36" s="37">
        <v>0</v>
      </c>
      <c r="CJ36" s="37">
        <v>1306.0409999999997</v>
      </c>
      <c r="CK36" s="37">
        <v>0</v>
      </c>
      <c r="CL36" s="37">
        <v>0</v>
      </c>
      <c r="CM36" s="37">
        <v>4400.6427951000005</v>
      </c>
      <c r="CN36" s="37">
        <v>4400.6427951000005</v>
      </c>
      <c r="CO36" s="37"/>
      <c r="CP36" s="39">
        <v>4400.6427951000005</v>
      </c>
      <c r="CQ36" s="37"/>
      <c r="CR36" s="40">
        <f t="shared" si="1"/>
        <v>100</v>
      </c>
      <c r="CT36" s="37">
        <v>100</v>
      </c>
      <c r="CU36" s="41" t="s">
        <v>43</v>
      </c>
      <c r="CV36" s="37">
        <v>100</v>
      </c>
      <c r="CW36" s="37">
        <v>0</v>
      </c>
      <c r="CX36" s="37">
        <v>100</v>
      </c>
      <c r="DA36" s="37">
        <v>4851.6252749740279</v>
      </c>
      <c r="DB36" s="37"/>
      <c r="DC36" s="37">
        <v>4851.6252749740279</v>
      </c>
      <c r="DD36" s="37"/>
      <c r="DE36" s="37">
        <v>4851.6252749740279</v>
      </c>
      <c r="DF36" s="37"/>
      <c r="DG36" s="37">
        <v>4851.6252749740279</v>
      </c>
      <c r="DH36" s="37"/>
    </row>
    <row r="37" spans="1:112" s="38" customFormat="1" ht="26.25" customHeight="1" x14ac:dyDescent="0.25">
      <c r="A37" s="1"/>
      <c r="B37" s="17"/>
      <c r="C37" s="26" t="s">
        <v>38</v>
      </c>
      <c r="D37" s="27">
        <f t="shared" si="0"/>
        <v>24</v>
      </c>
      <c r="E37" s="28" t="s">
        <v>94</v>
      </c>
      <c r="F37" s="28" t="s">
        <v>95</v>
      </c>
      <c r="G37" s="28" t="s">
        <v>96</v>
      </c>
      <c r="H37" s="28">
        <v>6</v>
      </c>
      <c r="I37" s="29" t="s">
        <v>97</v>
      </c>
      <c r="J37" s="30">
        <v>3</v>
      </c>
      <c r="K37" s="31">
        <v>4317.7011999999995</v>
      </c>
      <c r="L37" s="32">
        <v>100</v>
      </c>
      <c r="M37" s="33"/>
      <c r="N37" s="34">
        <v>100</v>
      </c>
      <c r="O37" s="34">
        <v>100</v>
      </c>
      <c r="P37" s="34">
        <v>0</v>
      </c>
      <c r="Q37" s="34">
        <v>0</v>
      </c>
      <c r="R37" s="34">
        <v>0</v>
      </c>
      <c r="S37" s="34">
        <v>100</v>
      </c>
      <c r="T37" s="34">
        <v>100</v>
      </c>
      <c r="U37" s="34">
        <v>100</v>
      </c>
      <c r="V37" s="34">
        <v>0</v>
      </c>
      <c r="W37" s="35">
        <v>99.999999999999972</v>
      </c>
      <c r="X37" s="33"/>
      <c r="Y37" s="34">
        <v>99.999999999999972</v>
      </c>
      <c r="Z37" s="34">
        <v>100</v>
      </c>
      <c r="AA37" s="34">
        <v>0</v>
      </c>
      <c r="AB37" s="34">
        <v>0</v>
      </c>
      <c r="AC37" s="34">
        <v>0</v>
      </c>
      <c r="AD37" s="34">
        <v>99.999999999999986</v>
      </c>
      <c r="AE37" s="34">
        <v>100</v>
      </c>
      <c r="AF37" s="34">
        <v>100</v>
      </c>
      <c r="AG37" s="34">
        <v>0</v>
      </c>
      <c r="AH37" s="37"/>
      <c r="AI37" s="37">
        <v>23.16</v>
      </c>
      <c r="AJ37" s="37"/>
      <c r="AK37" s="37"/>
      <c r="AL37" s="37"/>
      <c r="AM37" s="37">
        <v>2.3499999999999996</v>
      </c>
      <c r="AN37" s="37"/>
      <c r="AO37" s="37"/>
      <c r="AP37" s="37">
        <v>41.659999999999989</v>
      </c>
      <c r="AQ37" s="37">
        <v>415</v>
      </c>
      <c r="AR37" s="37"/>
      <c r="AS37" s="37"/>
      <c r="AT37" s="37">
        <v>23.16</v>
      </c>
      <c r="AU37" s="37"/>
      <c r="AV37" s="37"/>
      <c r="AW37" s="37"/>
      <c r="AX37" s="37">
        <v>2.3499999999999996</v>
      </c>
      <c r="AY37" s="37"/>
      <c r="AZ37" s="37"/>
      <c r="BA37" s="37">
        <v>41.659999999999989</v>
      </c>
      <c r="BB37" s="37">
        <v>415</v>
      </c>
      <c r="BC37" s="37"/>
      <c r="CE37" s="37">
        <v>117.4212</v>
      </c>
      <c r="CF37" s="37">
        <v>0</v>
      </c>
      <c r="CG37" s="37">
        <v>0</v>
      </c>
      <c r="CH37" s="37">
        <v>0</v>
      </c>
      <c r="CI37" s="37">
        <v>535.79999999999995</v>
      </c>
      <c r="CJ37" s="37">
        <v>3249.4799999999996</v>
      </c>
      <c r="CK37" s="37">
        <v>415</v>
      </c>
      <c r="CL37" s="37">
        <v>0</v>
      </c>
      <c r="CM37" s="37">
        <v>4317.7011999999995</v>
      </c>
      <c r="CN37" s="37">
        <v>4317.7011999999995</v>
      </c>
      <c r="CO37" s="37"/>
      <c r="CP37" s="39">
        <v>4317.7011999999995</v>
      </c>
      <c r="CQ37" s="37"/>
      <c r="CR37" s="40">
        <f t="shared" si="1"/>
        <v>100</v>
      </c>
      <c r="CT37" s="37">
        <v>100</v>
      </c>
      <c r="CU37" s="41" t="s">
        <v>43</v>
      </c>
      <c r="CV37" s="37">
        <v>100</v>
      </c>
      <c r="CW37" s="37">
        <v>0</v>
      </c>
      <c r="CX37" s="37">
        <v>100</v>
      </c>
      <c r="DA37" s="37">
        <v>108.15031680000001</v>
      </c>
      <c r="DB37" s="37"/>
      <c r="DC37" s="37">
        <v>108.15031679999998</v>
      </c>
      <c r="DD37" s="37"/>
      <c r="DE37" s="37">
        <v>108.15031680000001</v>
      </c>
      <c r="DF37" s="37"/>
      <c r="DG37" s="37">
        <v>108.15031679999998</v>
      </c>
      <c r="DH37" s="37"/>
    </row>
    <row r="38" spans="1:112" s="38" customFormat="1" ht="26.25" customHeight="1" x14ac:dyDescent="0.25">
      <c r="A38" s="1"/>
      <c r="B38" s="17"/>
      <c r="C38" s="26" t="s">
        <v>38</v>
      </c>
      <c r="D38" s="27">
        <f t="shared" si="0"/>
        <v>25</v>
      </c>
      <c r="E38" s="28" t="s">
        <v>94</v>
      </c>
      <c r="F38" s="28" t="s">
        <v>98</v>
      </c>
      <c r="G38" s="28" t="s">
        <v>99</v>
      </c>
      <c r="H38" s="28">
        <v>6</v>
      </c>
      <c r="I38" s="29" t="s">
        <v>97</v>
      </c>
      <c r="J38" s="30">
        <v>3</v>
      </c>
      <c r="K38" s="31">
        <v>2702.5257999999994</v>
      </c>
      <c r="L38" s="32">
        <v>100</v>
      </c>
      <c r="M38" s="33"/>
      <c r="N38" s="34">
        <v>100</v>
      </c>
      <c r="O38" s="34">
        <v>100</v>
      </c>
      <c r="P38" s="34">
        <v>100</v>
      </c>
      <c r="Q38" s="34">
        <v>0</v>
      </c>
      <c r="R38" s="34">
        <v>0</v>
      </c>
      <c r="S38" s="34">
        <v>100</v>
      </c>
      <c r="T38" s="34">
        <v>100</v>
      </c>
      <c r="U38" s="34">
        <v>100</v>
      </c>
      <c r="V38" s="34">
        <v>0</v>
      </c>
      <c r="W38" s="35">
        <v>100.00000000000003</v>
      </c>
      <c r="X38" s="33"/>
      <c r="Y38" s="34">
        <v>100.00000000000003</v>
      </c>
      <c r="Z38" s="34">
        <v>100</v>
      </c>
      <c r="AA38" s="34">
        <v>100</v>
      </c>
      <c r="AB38" s="34">
        <v>0</v>
      </c>
      <c r="AC38" s="34">
        <v>0</v>
      </c>
      <c r="AD38" s="34">
        <v>100</v>
      </c>
      <c r="AE38" s="34">
        <v>100.00000000000003</v>
      </c>
      <c r="AF38" s="34">
        <v>100</v>
      </c>
      <c r="AG38" s="34">
        <v>0</v>
      </c>
      <c r="AH38" s="37"/>
      <c r="AI38" s="37">
        <v>27.86</v>
      </c>
      <c r="AJ38" s="37">
        <v>30.859999999999992</v>
      </c>
      <c r="AK38" s="37"/>
      <c r="AL38" s="37"/>
      <c r="AM38" s="37">
        <v>2.35</v>
      </c>
      <c r="AN38" s="37"/>
      <c r="AO38" s="37"/>
      <c r="AP38" s="37">
        <v>41.659999999999989</v>
      </c>
      <c r="AQ38" s="37">
        <v>415.00000000000006</v>
      </c>
      <c r="AR38" s="37"/>
      <c r="AS38" s="37"/>
      <c r="AT38" s="37">
        <v>27.86</v>
      </c>
      <c r="AU38" s="37">
        <v>30.859999999999992</v>
      </c>
      <c r="AV38" s="37"/>
      <c r="AW38" s="37"/>
      <c r="AX38" s="37">
        <v>2.35</v>
      </c>
      <c r="AY38" s="37"/>
      <c r="AZ38" s="37"/>
      <c r="BA38" s="37">
        <v>41.659999999999989</v>
      </c>
      <c r="BB38" s="37">
        <v>415.00000000000006</v>
      </c>
      <c r="BC38" s="37"/>
      <c r="CE38" s="37">
        <v>211.45740000000001</v>
      </c>
      <c r="CF38" s="37">
        <v>234.22739999999996</v>
      </c>
      <c r="CG38" s="37">
        <v>0</v>
      </c>
      <c r="CH38" s="37">
        <v>0</v>
      </c>
      <c r="CI38" s="37">
        <v>535.79999999999995</v>
      </c>
      <c r="CJ38" s="37">
        <v>1306.0409999999997</v>
      </c>
      <c r="CK38" s="37">
        <v>415</v>
      </c>
      <c r="CL38" s="37">
        <v>0</v>
      </c>
      <c r="CM38" s="37">
        <v>2702.5257999999994</v>
      </c>
      <c r="CN38" s="37">
        <v>2702.5257999999994</v>
      </c>
      <c r="CO38" s="37"/>
      <c r="CP38" s="39">
        <v>2702.5257999999994</v>
      </c>
      <c r="CQ38" s="37"/>
      <c r="CR38" s="40">
        <f t="shared" si="1"/>
        <v>100</v>
      </c>
      <c r="CT38" s="37">
        <v>100</v>
      </c>
      <c r="CU38" s="41" t="s">
        <v>43</v>
      </c>
      <c r="CV38" s="37">
        <v>100</v>
      </c>
      <c r="CW38" s="37">
        <v>0</v>
      </c>
      <c r="CX38" s="37">
        <v>100</v>
      </c>
      <c r="DA38" s="37">
        <v>486.26231816665143</v>
      </c>
      <c r="DB38" s="37"/>
      <c r="DC38" s="37">
        <v>486.26231816665154</v>
      </c>
      <c r="DD38" s="37"/>
      <c r="DE38" s="37">
        <v>486.26231816665143</v>
      </c>
      <c r="DF38" s="37"/>
      <c r="DG38" s="37">
        <v>486.26231816665154</v>
      </c>
      <c r="DH38" s="37"/>
    </row>
    <row r="39" spans="1:112" s="38" customFormat="1" ht="26.25" customHeight="1" x14ac:dyDescent="0.25">
      <c r="A39" s="1"/>
      <c r="B39" s="17"/>
      <c r="C39" s="26" t="s">
        <v>38</v>
      </c>
      <c r="D39" s="27">
        <f t="shared" si="0"/>
        <v>26</v>
      </c>
      <c r="E39" s="28" t="s">
        <v>94</v>
      </c>
      <c r="F39" s="28" t="s">
        <v>100</v>
      </c>
      <c r="G39" s="28" t="s">
        <v>101</v>
      </c>
      <c r="H39" s="28">
        <v>6</v>
      </c>
      <c r="I39" s="29" t="s">
        <v>97</v>
      </c>
      <c r="J39" s="30">
        <v>3</v>
      </c>
      <c r="K39" s="31">
        <v>2512.7757999999994</v>
      </c>
      <c r="L39" s="32">
        <v>100</v>
      </c>
      <c r="M39" s="33"/>
      <c r="N39" s="34">
        <v>100</v>
      </c>
      <c r="O39" s="34">
        <v>100</v>
      </c>
      <c r="P39" s="34">
        <v>0</v>
      </c>
      <c r="Q39" s="34">
        <v>0</v>
      </c>
      <c r="R39" s="34">
        <v>0</v>
      </c>
      <c r="S39" s="34">
        <v>100</v>
      </c>
      <c r="T39" s="34">
        <v>100</v>
      </c>
      <c r="U39" s="34">
        <v>100</v>
      </c>
      <c r="V39" s="34">
        <v>0</v>
      </c>
      <c r="W39" s="35">
        <v>100</v>
      </c>
      <c r="X39" s="33"/>
      <c r="Y39" s="34">
        <v>100</v>
      </c>
      <c r="Z39" s="34">
        <v>99.999999999999986</v>
      </c>
      <c r="AA39" s="34">
        <v>0</v>
      </c>
      <c r="AB39" s="34">
        <v>0</v>
      </c>
      <c r="AC39" s="34">
        <v>0</v>
      </c>
      <c r="AD39" s="34">
        <v>100</v>
      </c>
      <c r="AE39" s="34">
        <v>100</v>
      </c>
      <c r="AF39" s="34">
        <v>100</v>
      </c>
      <c r="AG39" s="34">
        <v>0</v>
      </c>
      <c r="AH39" s="37"/>
      <c r="AI39" s="37">
        <v>33.719999999999992</v>
      </c>
      <c r="AJ39" s="37"/>
      <c r="AK39" s="37"/>
      <c r="AL39" s="37"/>
      <c r="AM39" s="37">
        <v>2.35</v>
      </c>
      <c r="AN39" s="37"/>
      <c r="AO39" s="37"/>
      <c r="AP39" s="37">
        <v>41.659999999999989</v>
      </c>
      <c r="AQ39" s="37">
        <v>415.00000000000006</v>
      </c>
      <c r="AR39" s="37"/>
      <c r="AS39" s="37"/>
      <c r="AT39" s="37">
        <v>33.719999999999992</v>
      </c>
      <c r="AU39" s="37"/>
      <c r="AV39" s="37"/>
      <c r="AW39" s="37"/>
      <c r="AX39" s="37">
        <v>2.35</v>
      </c>
      <c r="AY39" s="37"/>
      <c r="AZ39" s="37"/>
      <c r="BA39" s="37">
        <v>41.659999999999989</v>
      </c>
      <c r="BB39" s="37">
        <v>415.00000000000006</v>
      </c>
      <c r="BC39" s="37"/>
      <c r="CE39" s="37">
        <v>255.93479999999997</v>
      </c>
      <c r="CF39" s="37">
        <v>0</v>
      </c>
      <c r="CG39" s="37">
        <v>0</v>
      </c>
      <c r="CH39" s="37">
        <v>0</v>
      </c>
      <c r="CI39" s="37">
        <v>535.79999999999995</v>
      </c>
      <c r="CJ39" s="37">
        <v>1306.0409999999997</v>
      </c>
      <c r="CK39" s="37">
        <v>415</v>
      </c>
      <c r="CL39" s="37">
        <v>0</v>
      </c>
      <c r="CM39" s="37">
        <v>2512.7757999999994</v>
      </c>
      <c r="CN39" s="37">
        <v>2512.7757999999994</v>
      </c>
      <c r="CO39" s="37"/>
      <c r="CP39" s="39">
        <v>2512.7757999999994</v>
      </c>
      <c r="CQ39" s="37"/>
      <c r="CR39" s="40">
        <f t="shared" si="1"/>
        <v>100</v>
      </c>
      <c r="CT39" s="37">
        <v>100</v>
      </c>
      <c r="CU39" s="41" t="s">
        <v>43</v>
      </c>
      <c r="CV39" s="37">
        <v>100</v>
      </c>
      <c r="CW39" s="37">
        <v>0</v>
      </c>
      <c r="CX39" s="37">
        <v>100</v>
      </c>
      <c r="DA39" s="37">
        <v>176.35497294998476</v>
      </c>
      <c r="DB39" s="37"/>
      <c r="DC39" s="37">
        <v>176.35497294998476</v>
      </c>
      <c r="DD39" s="37"/>
      <c r="DE39" s="37">
        <v>176.35497294998476</v>
      </c>
      <c r="DF39" s="37"/>
      <c r="DG39" s="37">
        <v>176.35497294998476</v>
      </c>
      <c r="DH39" s="37"/>
    </row>
    <row r="40" spans="1:112" s="38" customFormat="1" ht="26.25" customHeight="1" x14ac:dyDescent="0.25">
      <c r="A40" s="1"/>
      <c r="B40" s="17"/>
      <c r="C40" s="26" t="s">
        <v>38</v>
      </c>
      <c r="D40" s="27">
        <f t="shared" si="0"/>
        <v>27</v>
      </c>
      <c r="E40" s="28" t="s">
        <v>94</v>
      </c>
      <c r="F40" s="28" t="s">
        <v>102</v>
      </c>
      <c r="G40" s="28" t="s">
        <v>103</v>
      </c>
      <c r="H40" s="28">
        <v>6</v>
      </c>
      <c r="I40" s="29" t="s">
        <v>97</v>
      </c>
      <c r="J40" s="30">
        <v>3</v>
      </c>
      <c r="K40" s="31">
        <v>2381.5196000000001</v>
      </c>
      <c r="L40" s="32">
        <v>100</v>
      </c>
      <c r="M40" s="33"/>
      <c r="N40" s="34">
        <v>100</v>
      </c>
      <c r="O40" s="34">
        <v>99.999999999999986</v>
      </c>
      <c r="P40" s="34">
        <v>0</v>
      </c>
      <c r="Q40" s="34">
        <v>0</v>
      </c>
      <c r="R40" s="34">
        <v>0</v>
      </c>
      <c r="S40" s="34">
        <v>100</v>
      </c>
      <c r="T40" s="34">
        <v>100</v>
      </c>
      <c r="U40" s="34">
        <v>100</v>
      </c>
      <c r="V40" s="34">
        <v>0</v>
      </c>
      <c r="W40" s="35">
        <v>100</v>
      </c>
      <c r="X40" s="33"/>
      <c r="Y40" s="34">
        <v>100</v>
      </c>
      <c r="Z40" s="34">
        <v>100</v>
      </c>
      <c r="AA40" s="34">
        <v>0</v>
      </c>
      <c r="AB40" s="34">
        <v>0</v>
      </c>
      <c r="AC40" s="34">
        <v>0</v>
      </c>
      <c r="AD40" s="34">
        <v>100</v>
      </c>
      <c r="AE40" s="34">
        <v>100</v>
      </c>
      <c r="AF40" s="34">
        <v>100</v>
      </c>
      <c r="AG40" s="34">
        <v>0</v>
      </c>
      <c r="AH40" s="37"/>
      <c r="AI40" s="37">
        <v>31.09</v>
      </c>
      <c r="AJ40" s="37"/>
      <c r="AK40" s="37"/>
      <c r="AL40" s="37"/>
      <c r="AM40" s="37">
        <v>2.3500000000000005</v>
      </c>
      <c r="AN40" s="37"/>
      <c r="AO40" s="37"/>
      <c r="AP40" s="37">
        <v>38.589999999999996</v>
      </c>
      <c r="AQ40" s="37">
        <v>415</v>
      </c>
      <c r="AR40" s="37"/>
      <c r="AS40" s="37"/>
      <c r="AT40" s="37">
        <v>31.09</v>
      </c>
      <c r="AU40" s="37"/>
      <c r="AV40" s="37"/>
      <c r="AW40" s="37"/>
      <c r="AX40" s="37">
        <v>2.3500000000000005</v>
      </c>
      <c r="AY40" s="37"/>
      <c r="AZ40" s="37"/>
      <c r="BA40" s="37">
        <v>38.589999999999996</v>
      </c>
      <c r="BB40" s="37">
        <v>415</v>
      </c>
      <c r="BC40" s="37"/>
      <c r="CE40" s="37">
        <v>235.97309999999999</v>
      </c>
      <c r="CF40" s="37">
        <v>0</v>
      </c>
      <c r="CG40" s="37">
        <v>0</v>
      </c>
      <c r="CH40" s="37">
        <v>0</v>
      </c>
      <c r="CI40" s="37">
        <v>105.75</v>
      </c>
      <c r="CJ40" s="37">
        <v>1209.7965000000002</v>
      </c>
      <c r="CK40" s="37">
        <v>830</v>
      </c>
      <c r="CL40" s="37">
        <v>0</v>
      </c>
      <c r="CM40" s="37">
        <v>2381.5196000000001</v>
      </c>
      <c r="CN40" s="37">
        <v>2381.5196000000001</v>
      </c>
      <c r="CO40" s="37"/>
      <c r="CP40" s="39">
        <v>2381.5196000000001</v>
      </c>
      <c r="CQ40" s="37"/>
      <c r="CR40" s="40">
        <f t="shared" si="1"/>
        <v>100</v>
      </c>
      <c r="CT40" s="37">
        <v>100</v>
      </c>
      <c r="CU40" s="41" t="s">
        <v>43</v>
      </c>
      <c r="CV40" s="37">
        <v>100</v>
      </c>
      <c r="CW40" s="37">
        <v>0</v>
      </c>
      <c r="CX40" s="37">
        <v>100</v>
      </c>
      <c r="DA40" s="37">
        <v>365.79300994998749</v>
      </c>
      <c r="DB40" s="37"/>
      <c r="DC40" s="37">
        <v>365.79300994998749</v>
      </c>
      <c r="DD40" s="37"/>
      <c r="DE40" s="37">
        <v>365.79300994998749</v>
      </c>
      <c r="DF40" s="37"/>
      <c r="DG40" s="37">
        <v>365.79300994998749</v>
      </c>
      <c r="DH40" s="37"/>
    </row>
    <row r="41" spans="1:112" s="38" customFormat="1" ht="26.25" customHeight="1" x14ac:dyDescent="0.25">
      <c r="A41" s="1"/>
      <c r="B41" s="17"/>
      <c r="C41" s="26" t="s">
        <v>38</v>
      </c>
      <c r="D41" s="27">
        <f t="shared" si="0"/>
        <v>28</v>
      </c>
      <c r="E41" s="28" t="s">
        <v>94</v>
      </c>
      <c r="F41" s="28" t="s">
        <v>104</v>
      </c>
      <c r="G41" s="28" t="s">
        <v>105</v>
      </c>
      <c r="H41" s="28">
        <v>6</v>
      </c>
      <c r="I41" s="29" t="s">
        <v>97</v>
      </c>
      <c r="J41" s="30">
        <v>3</v>
      </c>
      <c r="K41" s="31">
        <v>2604.5409999999997</v>
      </c>
      <c r="L41" s="32">
        <v>100</v>
      </c>
      <c r="M41" s="33"/>
      <c r="N41" s="34">
        <v>100</v>
      </c>
      <c r="O41" s="34">
        <v>100</v>
      </c>
      <c r="P41" s="34">
        <v>0</v>
      </c>
      <c r="Q41" s="34">
        <v>0</v>
      </c>
      <c r="R41" s="34">
        <v>0</v>
      </c>
      <c r="S41" s="34">
        <v>100.00000000000003</v>
      </c>
      <c r="T41" s="34">
        <v>100</v>
      </c>
      <c r="U41" s="34">
        <v>100</v>
      </c>
      <c r="V41" s="34">
        <v>0</v>
      </c>
      <c r="W41" s="35">
        <v>100</v>
      </c>
      <c r="X41" s="33"/>
      <c r="Y41" s="34">
        <v>100</v>
      </c>
      <c r="Z41" s="34">
        <v>100</v>
      </c>
      <c r="AA41" s="34">
        <v>100</v>
      </c>
      <c r="AB41" s="34">
        <v>0</v>
      </c>
      <c r="AC41" s="34">
        <v>100</v>
      </c>
      <c r="AD41" s="34">
        <v>100</v>
      </c>
      <c r="AE41" s="34">
        <v>100</v>
      </c>
      <c r="AF41" s="34">
        <v>100</v>
      </c>
      <c r="AG41" s="34">
        <v>0</v>
      </c>
      <c r="AH41" s="37"/>
      <c r="AI41" s="37">
        <v>26.958270353846743</v>
      </c>
      <c r="AJ41" s="37">
        <v>36.04</v>
      </c>
      <c r="AK41" s="37"/>
      <c r="AL41" s="37">
        <v>1172.3000000000002</v>
      </c>
      <c r="AM41" s="37">
        <v>3.3500000000000005</v>
      </c>
      <c r="AN41" s="37"/>
      <c r="AO41" s="37"/>
      <c r="AP41" s="37">
        <v>41.66</v>
      </c>
      <c r="AQ41" s="37">
        <v>415</v>
      </c>
      <c r="AR41" s="37"/>
      <c r="AS41" s="37"/>
      <c r="AT41" s="37">
        <v>26.958270353846743</v>
      </c>
      <c r="AU41" s="37">
        <v>36.04</v>
      </c>
      <c r="AV41" s="37"/>
      <c r="AW41" s="37">
        <v>1172.3000000000002</v>
      </c>
      <c r="AX41" s="37">
        <v>3.3500000000000005</v>
      </c>
      <c r="AY41" s="37"/>
      <c r="AZ41" s="37"/>
      <c r="BA41" s="37">
        <v>41.66</v>
      </c>
      <c r="BB41" s="37">
        <v>415</v>
      </c>
      <c r="BC41" s="37"/>
      <c r="CE41" s="37">
        <v>119.7</v>
      </c>
      <c r="CF41" s="37">
        <v>0</v>
      </c>
      <c r="CG41" s="37">
        <v>0</v>
      </c>
      <c r="CH41" s="37">
        <v>0</v>
      </c>
      <c r="CI41" s="37">
        <v>763.8</v>
      </c>
      <c r="CJ41" s="37">
        <v>1306.0409999999997</v>
      </c>
      <c r="CK41" s="37">
        <v>415</v>
      </c>
      <c r="CL41" s="37">
        <v>0</v>
      </c>
      <c r="CM41" s="37">
        <v>2604.5409999999997</v>
      </c>
      <c r="CN41" s="37">
        <v>2604.5409999999997</v>
      </c>
      <c r="CO41" s="37"/>
      <c r="CP41" s="39">
        <v>2604.5409999999997</v>
      </c>
      <c r="CQ41" s="37"/>
      <c r="CR41" s="40">
        <f t="shared" si="1"/>
        <v>100</v>
      </c>
      <c r="CT41" s="37">
        <v>100</v>
      </c>
      <c r="CU41" s="41" t="s">
        <v>43</v>
      </c>
      <c r="CV41" s="37">
        <v>100</v>
      </c>
      <c r="CW41" s="37">
        <v>0</v>
      </c>
      <c r="CX41" s="37">
        <v>100</v>
      </c>
      <c r="DA41" s="37">
        <v>4491.490868844</v>
      </c>
      <c r="DB41" s="37"/>
      <c r="DC41" s="37">
        <v>4491.490868844</v>
      </c>
      <c r="DD41" s="37"/>
      <c r="DE41" s="37">
        <v>4491.490868844</v>
      </c>
      <c r="DF41" s="37"/>
      <c r="DG41" s="37">
        <v>4491.490868844</v>
      </c>
      <c r="DH41" s="37"/>
    </row>
    <row r="42" spans="1:112" s="38" customFormat="1" ht="26.25" customHeight="1" x14ac:dyDescent="0.25">
      <c r="A42" s="1"/>
      <c r="B42" s="17"/>
      <c r="C42" s="26" t="s">
        <v>38</v>
      </c>
      <c r="D42" s="27">
        <f t="shared" si="0"/>
        <v>29</v>
      </c>
      <c r="E42" s="28" t="s">
        <v>94</v>
      </c>
      <c r="F42" s="28" t="s">
        <v>106</v>
      </c>
      <c r="G42" s="28" t="s">
        <v>107</v>
      </c>
      <c r="H42" s="28">
        <v>6</v>
      </c>
      <c r="I42" s="29" t="s">
        <v>97</v>
      </c>
      <c r="J42" s="30">
        <v>3</v>
      </c>
      <c r="K42" s="31">
        <v>1623.3783999999998</v>
      </c>
      <c r="L42" s="32">
        <v>100</v>
      </c>
      <c r="M42" s="33"/>
      <c r="N42" s="34">
        <v>100</v>
      </c>
      <c r="O42" s="34">
        <v>100.00000000000003</v>
      </c>
      <c r="P42" s="34">
        <v>0</v>
      </c>
      <c r="Q42" s="34">
        <v>0</v>
      </c>
      <c r="R42" s="34">
        <v>0</v>
      </c>
      <c r="S42" s="34">
        <v>0</v>
      </c>
      <c r="T42" s="34">
        <v>100</v>
      </c>
      <c r="U42" s="34">
        <v>100</v>
      </c>
      <c r="V42" s="34">
        <v>0</v>
      </c>
      <c r="W42" s="35">
        <v>100</v>
      </c>
      <c r="X42" s="33"/>
      <c r="Y42" s="34">
        <v>100</v>
      </c>
      <c r="Z42" s="34">
        <v>100</v>
      </c>
      <c r="AA42" s="34">
        <v>0</v>
      </c>
      <c r="AB42" s="34">
        <v>0</v>
      </c>
      <c r="AC42" s="34">
        <v>100</v>
      </c>
      <c r="AD42" s="34">
        <v>100</v>
      </c>
      <c r="AE42" s="34">
        <v>100</v>
      </c>
      <c r="AF42" s="34">
        <v>100</v>
      </c>
      <c r="AG42" s="34">
        <v>0</v>
      </c>
      <c r="AH42" s="37"/>
      <c r="AI42" s="37">
        <v>24.859999999999996</v>
      </c>
      <c r="AJ42" s="37"/>
      <c r="AK42" s="37"/>
      <c r="AL42" s="37">
        <v>2026.9999999999998</v>
      </c>
      <c r="AM42" s="37">
        <v>2.35</v>
      </c>
      <c r="AN42" s="37"/>
      <c r="AO42" s="37"/>
      <c r="AP42" s="37">
        <v>41.66</v>
      </c>
      <c r="AQ42" s="37">
        <v>415</v>
      </c>
      <c r="AR42" s="37"/>
      <c r="AS42" s="37"/>
      <c r="AT42" s="37">
        <v>24.859999999999996</v>
      </c>
      <c r="AU42" s="37"/>
      <c r="AV42" s="37"/>
      <c r="AW42" s="37">
        <v>2026.9999999999998</v>
      </c>
      <c r="AX42" s="37">
        <v>2.35</v>
      </c>
      <c r="AY42" s="37"/>
      <c r="AZ42" s="37"/>
      <c r="BA42" s="37">
        <v>41.66</v>
      </c>
      <c r="BB42" s="37">
        <v>415</v>
      </c>
      <c r="BC42" s="37"/>
      <c r="CE42" s="37">
        <v>188.68739999999997</v>
      </c>
      <c r="CF42" s="37">
        <v>0</v>
      </c>
      <c r="CG42" s="37">
        <v>0</v>
      </c>
      <c r="CH42" s="37">
        <v>0</v>
      </c>
      <c r="CI42" s="37">
        <v>0</v>
      </c>
      <c r="CJ42" s="37">
        <v>1306.0409999999997</v>
      </c>
      <c r="CK42" s="37">
        <v>128.65</v>
      </c>
      <c r="CL42" s="37">
        <v>0</v>
      </c>
      <c r="CM42" s="37">
        <v>1623.3783999999998</v>
      </c>
      <c r="CN42" s="37">
        <v>1623.3783999999998</v>
      </c>
      <c r="CO42" s="37"/>
      <c r="CP42" s="39">
        <v>1623.3783999999998</v>
      </c>
      <c r="CQ42" s="37"/>
      <c r="CR42" s="40">
        <f t="shared" si="1"/>
        <v>100</v>
      </c>
      <c r="CT42" s="37">
        <v>100</v>
      </c>
      <c r="CU42" s="41" t="s">
        <v>43</v>
      </c>
      <c r="CV42" s="37">
        <v>100</v>
      </c>
      <c r="CW42" s="37">
        <v>0</v>
      </c>
      <c r="CX42" s="37">
        <v>100</v>
      </c>
      <c r="DA42" s="37">
        <v>620.34862089998467</v>
      </c>
      <c r="DB42" s="37"/>
      <c r="DC42" s="37">
        <v>620.34862089998467</v>
      </c>
      <c r="DD42" s="37"/>
      <c r="DE42" s="37">
        <v>620.34862089998467</v>
      </c>
      <c r="DF42" s="37"/>
      <c r="DG42" s="37">
        <v>620.34862089998467</v>
      </c>
      <c r="DH42" s="37"/>
    </row>
    <row r="43" spans="1:112" s="38" customFormat="1" ht="26.25" customHeight="1" x14ac:dyDescent="0.25">
      <c r="A43" s="1"/>
      <c r="B43" s="17"/>
      <c r="C43" s="26" t="s">
        <v>38</v>
      </c>
      <c r="D43" s="27">
        <f t="shared" si="0"/>
        <v>30</v>
      </c>
      <c r="E43" s="28" t="s">
        <v>94</v>
      </c>
      <c r="F43" s="28" t="s">
        <v>108</v>
      </c>
      <c r="G43" s="28" t="s">
        <v>109</v>
      </c>
      <c r="H43" s="28">
        <v>6</v>
      </c>
      <c r="I43" s="29" t="s">
        <v>97</v>
      </c>
      <c r="J43" s="30">
        <v>3</v>
      </c>
      <c r="K43" s="31">
        <v>2232.4409999999998</v>
      </c>
      <c r="L43" s="32">
        <v>100</v>
      </c>
      <c r="M43" s="33"/>
      <c r="N43" s="34">
        <v>100</v>
      </c>
      <c r="O43" s="34">
        <v>100</v>
      </c>
      <c r="P43" s="34">
        <v>0</v>
      </c>
      <c r="Q43" s="34">
        <v>0</v>
      </c>
      <c r="R43" s="34">
        <v>0</v>
      </c>
      <c r="S43" s="34">
        <v>100</v>
      </c>
      <c r="T43" s="34">
        <v>100</v>
      </c>
      <c r="U43" s="34">
        <v>100</v>
      </c>
      <c r="V43" s="34">
        <v>0</v>
      </c>
      <c r="W43" s="35">
        <v>100</v>
      </c>
      <c r="X43" s="33"/>
      <c r="Y43" s="34">
        <v>100</v>
      </c>
      <c r="Z43" s="34">
        <v>100</v>
      </c>
      <c r="AA43" s="34">
        <v>100</v>
      </c>
      <c r="AB43" s="34">
        <v>0</v>
      </c>
      <c r="AC43" s="34">
        <v>100</v>
      </c>
      <c r="AD43" s="34">
        <v>100</v>
      </c>
      <c r="AE43" s="34">
        <v>100</v>
      </c>
      <c r="AF43" s="34">
        <v>100</v>
      </c>
      <c r="AG43" s="34">
        <v>0</v>
      </c>
      <c r="AH43" s="37"/>
      <c r="AI43" s="37">
        <v>46.46</v>
      </c>
      <c r="AJ43" s="37">
        <v>53.77000000000001</v>
      </c>
      <c r="AK43" s="37"/>
      <c r="AL43" s="37">
        <v>1727.8189</v>
      </c>
      <c r="AM43" s="37">
        <v>2.35</v>
      </c>
      <c r="AN43" s="37"/>
      <c r="AO43" s="37"/>
      <c r="AP43" s="37">
        <v>41.660000000000004</v>
      </c>
      <c r="AQ43" s="37">
        <v>415</v>
      </c>
      <c r="AR43" s="37"/>
      <c r="AS43" s="37"/>
      <c r="AT43" s="37">
        <v>46.46</v>
      </c>
      <c r="AU43" s="37">
        <v>53.77000000000001</v>
      </c>
      <c r="AV43" s="37"/>
      <c r="AW43" s="37">
        <v>1727.8189</v>
      </c>
      <c r="AX43" s="37">
        <v>2.35</v>
      </c>
      <c r="AY43" s="37"/>
      <c r="AZ43" s="37"/>
      <c r="BA43" s="37">
        <v>41.660000000000004</v>
      </c>
      <c r="BB43" s="37">
        <v>415</v>
      </c>
      <c r="BC43" s="37"/>
      <c r="CE43" s="37">
        <v>696.9</v>
      </c>
      <c r="CF43" s="37">
        <v>0</v>
      </c>
      <c r="CG43" s="37">
        <v>0</v>
      </c>
      <c r="CH43" s="37">
        <v>0</v>
      </c>
      <c r="CI43" s="37">
        <v>188</v>
      </c>
      <c r="CJ43" s="37">
        <v>1306.0409999999997</v>
      </c>
      <c r="CK43" s="37">
        <v>41.5</v>
      </c>
      <c r="CL43" s="37">
        <v>0</v>
      </c>
      <c r="CM43" s="37">
        <v>2232.4409999999998</v>
      </c>
      <c r="CN43" s="37">
        <v>2232.4409999999998</v>
      </c>
      <c r="CO43" s="37"/>
      <c r="CP43" s="39">
        <v>2232.4409999999998</v>
      </c>
      <c r="CQ43" s="37"/>
      <c r="CR43" s="40">
        <f t="shared" si="1"/>
        <v>100</v>
      </c>
      <c r="CT43" s="37">
        <v>100</v>
      </c>
      <c r="CU43" s="41" t="s">
        <v>43</v>
      </c>
      <c r="CV43" s="37">
        <v>100</v>
      </c>
      <c r="CW43" s="37">
        <v>0</v>
      </c>
      <c r="CX43" s="37">
        <v>100</v>
      </c>
      <c r="DA43" s="37">
        <v>1293.0053844046126</v>
      </c>
      <c r="DB43" s="37"/>
      <c r="DC43" s="37">
        <v>1293.0053844046126</v>
      </c>
      <c r="DD43" s="37"/>
      <c r="DE43" s="37">
        <v>1293.0053844046126</v>
      </c>
      <c r="DF43" s="37"/>
      <c r="DG43" s="37">
        <v>1293.0053844046126</v>
      </c>
      <c r="DH43" s="37"/>
    </row>
    <row r="44" spans="1:112" s="38" customFormat="1" ht="26.25" customHeight="1" x14ac:dyDescent="0.25">
      <c r="A44" s="1"/>
      <c r="B44" s="17"/>
      <c r="C44" s="26" t="s">
        <v>38</v>
      </c>
      <c r="D44" s="27">
        <f t="shared" si="0"/>
        <v>31</v>
      </c>
      <c r="E44" s="28" t="s">
        <v>94</v>
      </c>
      <c r="F44" s="28" t="s">
        <v>110</v>
      </c>
      <c r="G44" s="28" t="s">
        <v>111</v>
      </c>
      <c r="H44" s="28">
        <v>6</v>
      </c>
      <c r="I44" s="29" t="s">
        <v>97</v>
      </c>
      <c r="J44" s="30">
        <v>3</v>
      </c>
      <c r="K44" s="31">
        <v>2432.7795999999998</v>
      </c>
      <c r="L44" s="32">
        <v>100</v>
      </c>
      <c r="M44" s="33"/>
      <c r="N44" s="34">
        <v>100</v>
      </c>
      <c r="O44" s="34">
        <v>100.00000000000003</v>
      </c>
      <c r="P44" s="34">
        <v>0</v>
      </c>
      <c r="Q44" s="34">
        <v>0</v>
      </c>
      <c r="R44" s="34">
        <v>0</v>
      </c>
      <c r="S44" s="34">
        <v>99.999999999999986</v>
      </c>
      <c r="T44" s="34">
        <v>100</v>
      </c>
      <c r="U44" s="34">
        <v>100</v>
      </c>
      <c r="V44" s="34">
        <v>0</v>
      </c>
      <c r="W44" s="35">
        <v>100</v>
      </c>
      <c r="X44" s="33"/>
      <c r="Y44" s="34">
        <v>100</v>
      </c>
      <c r="Z44" s="34">
        <v>100</v>
      </c>
      <c r="AA44" s="34">
        <v>0</v>
      </c>
      <c r="AB44" s="34">
        <v>0</v>
      </c>
      <c r="AC44" s="34">
        <v>0</v>
      </c>
      <c r="AD44" s="34">
        <v>100</v>
      </c>
      <c r="AE44" s="34">
        <v>100</v>
      </c>
      <c r="AF44" s="34">
        <v>100</v>
      </c>
      <c r="AG44" s="34">
        <v>0</v>
      </c>
      <c r="AH44" s="37"/>
      <c r="AI44" s="37">
        <v>31.539999999999992</v>
      </c>
      <c r="AJ44" s="37"/>
      <c r="AK44" s="37"/>
      <c r="AL44" s="37"/>
      <c r="AM44" s="37">
        <v>2.35</v>
      </c>
      <c r="AN44" s="37"/>
      <c r="AO44" s="37"/>
      <c r="AP44" s="37">
        <v>41.659999999999989</v>
      </c>
      <c r="AQ44" s="37">
        <v>415</v>
      </c>
      <c r="AR44" s="37"/>
      <c r="AS44" s="37"/>
      <c r="AT44" s="37">
        <v>31.539999999999992</v>
      </c>
      <c r="AU44" s="37"/>
      <c r="AV44" s="37"/>
      <c r="AW44" s="37"/>
      <c r="AX44" s="37">
        <v>2.35</v>
      </c>
      <c r="AY44" s="37"/>
      <c r="AZ44" s="37"/>
      <c r="BA44" s="37">
        <v>41.659999999999989</v>
      </c>
      <c r="BB44" s="37">
        <v>415</v>
      </c>
      <c r="BC44" s="37"/>
      <c r="CE44" s="37">
        <v>239.38859999999994</v>
      </c>
      <c r="CF44" s="37">
        <v>0</v>
      </c>
      <c r="CG44" s="37">
        <v>0</v>
      </c>
      <c r="CH44" s="37">
        <v>0</v>
      </c>
      <c r="CI44" s="37">
        <v>472.35</v>
      </c>
      <c r="CJ44" s="37">
        <v>1306.0409999999997</v>
      </c>
      <c r="CK44" s="37">
        <v>415</v>
      </c>
      <c r="CL44" s="37">
        <v>0</v>
      </c>
      <c r="CM44" s="37">
        <v>2432.7795999999998</v>
      </c>
      <c r="CN44" s="37">
        <v>2432.7795999999998</v>
      </c>
      <c r="CO44" s="37"/>
      <c r="CP44" s="39">
        <v>2432.7795999999998</v>
      </c>
      <c r="CQ44" s="37"/>
      <c r="CR44" s="40">
        <f t="shared" si="1"/>
        <v>100</v>
      </c>
      <c r="CT44" s="37">
        <v>100</v>
      </c>
      <c r="CU44" s="41" t="s">
        <v>43</v>
      </c>
      <c r="CV44" s="37">
        <v>100</v>
      </c>
      <c r="CW44" s="37">
        <v>0</v>
      </c>
      <c r="CX44" s="37">
        <v>100</v>
      </c>
      <c r="DA44" s="37">
        <v>431.92673586668116</v>
      </c>
      <c r="DB44" s="37"/>
      <c r="DC44" s="37">
        <v>431.92673586668116</v>
      </c>
      <c r="DD44" s="37"/>
      <c r="DE44" s="37">
        <v>431.92673586668116</v>
      </c>
      <c r="DF44" s="37"/>
      <c r="DG44" s="37">
        <v>431.92673586668116</v>
      </c>
      <c r="DH44" s="37"/>
    </row>
    <row r="45" spans="1:112" s="38" customFormat="1" ht="26.25" customHeight="1" x14ac:dyDescent="0.25">
      <c r="A45" s="1"/>
      <c r="B45" s="17"/>
      <c r="C45" s="26" t="s">
        <v>38</v>
      </c>
      <c r="D45" s="27">
        <f t="shared" si="0"/>
        <v>32</v>
      </c>
      <c r="E45" s="28" t="s">
        <v>94</v>
      </c>
      <c r="F45" s="28" t="s">
        <v>112</v>
      </c>
      <c r="G45" s="28" t="s">
        <v>113</v>
      </c>
      <c r="H45" s="28">
        <v>6</v>
      </c>
      <c r="I45" s="29" t="s">
        <v>97</v>
      </c>
      <c r="J45" s="30">
        <v>3</v>
      </c>
      <c r="K45" s="31">
        <v>1774.2909999999997</v>
      </c>
      <c r="L45" s="32">
        <v>100</v>
      </c>
      <c r="M45" s="33"/>
      <c r="N45" s="34">
        <v>100</v>
      </c>
      <c r="O45" s="34">
        <v>100</v>
      </c>
      <c r="P45" s="34">
        <v>0</v>
      </c>
      <c r="Q45" s="34">
        <v>0</v>
      </c>
      <c r="R45" s="34">
        <v>0</v>
      </c>
      <c r="S45" s="34">
        <v>100</v>
      </c>
      <c r="T45" s="34">
        <v>100</v>
      </c>
      <c r="U45" s="34">
        <v>100</v>
      </c>
      <c r="V45" s="34">
        <v>0</v>
      </c>
      <c r="W45" s="35">
        <v>100.00000000000003</v>
      </c>
      <c r="X45" s="33"/>
      <c r="Y45" s="34">
        <v>100.00000000000003</v>
      </c>
      <c r="Z45" s="34">
        <v>100</v>
      </c>
      <c r="AA45" s="34">
        <v>0</v>
      </c>
      <c r="AB45" s="34">
        <v>0</v>
      </c>
      <c r="AC45" s="34">
        <v>0</v>
      </c>
      <c r="AD45" s="34">
        <v>100</v>
      </c>
      <c r="AE45" s="34">
        <v>100.00000000000003</v>
      </c>
      <c r="AF45" s="34">
        <v>100</v>
      </c>
      <c r="AG45" s="34">
        <v>0</v>
      </c>
      <c r="AH45" s="37"/>
      <c r="AI45" s="37">
        <v>26.748320915380521</v>
      </c>
      <c r="AJ45" s="37"/>
      <c r="AK45" s="37"/>
      <c r="AL45" s="37"/>
      <c r="AM45" s="37">
        <v>2.35</v>
      </c>
      <c r="AN45" s="37"/>
      <c r="AO45" s="37"/>
      <c r="AP45" s="37">
        <v>41.659999999999989</v>
      </c>
      <c r="AQ45" s="37">
        <v>415.00000000000006</v>
      </c>
      <c r="AR45" s="37"/>
      <c r="AS45" s="37"/>
      <c r="AT45" s="37">
        <v>26.748320915380521</v>
      </c>
      <c r="AU45" s="37"/>
      <c r="AV45" s="37"/>
      <c r="AW45" s="37"/>
      <c r="AX45" s="37">
        <v>2.35</v>
      </c>
      <c r="AY45" s="37"/>
      <c r="AZ45" s="37"/>
      <c r="BA45" s="37">
        <v>41.659999999999989</v>
      </c>
      <c r="BB45" s="37">
        <v>415.00000000000006</v>
      </c>
      <c r="BC45" s="37"/>
      <c r="CE45" s="37">
        <v>269.3</v>
      </c>
      <c r="CF45" s="37">
        <v>0</v>
      </c>
      <c r="CG45" s="37">
        <v>0</v>
      </c>
      <c r="CH45" s="37">
        <v>0</v>
      </c>
      <c r="CI45" s="37">
        <v>157.45000000000002</v>
      </c>
      <c r="CJ45" s="37">
        <v>1306.0409999999997</v>
      </c>
      <c r="CK45" s="37">
        <v>41.5</v>
      </c>
      <c r="CL45" s="37">
        <v>0</v>
      </c>
      <c r="CM45" s="37">
        <v>1774.2909999999997</v>
      </c>
      <c r="CN45" s="37">
        <v>1774.2909999999997</v>
      </c>
      <c r="CO45" s="37"/>
      <c r="CP45" s="39">
        <v>1774.2909999999997</v>
      </c>
      <c r="CQ45" s="37"/>
      <c r="CR45" s="40">
        <f t="shared" si="1"/>
        <v>100</v>
      </c>
      <c r="CT45" s="37">
        <v>100</v>
      </c>
      <c r="CU45" s="41" t="s">
        <v>43</v>
      </c>
      <c r="CV45" s="37">
        <v>100</v>
      </c>
      <c r="CW45" s="37">
        <v>0</v>
      </c>
      <c r="CX45" s="37">
        <v>100</v>
      </c>
      <c r="DA45" s="37">
        <v>322.12839149999996</v>
      </c>
      <c r="DB45" s="37"/>
      <c r="DC45" s="37">
        <v>322.12839150000002</v>
      </c>
      <c r="DD45" s="37"/>
      <c r="DE45" s="37">
        <v>322.12839149999996</v>
      </c>
      <c r="DF45" s="37"/>
      <c r="DG45" s="37">
        <v>322.12839150000002</v>
      </c>
      <c r="DH45" s="37"/>
    </row>
    <row r="46" spans="1:112" s="38" customFormat="1" ht="26.25" customHeight="1" x14ac:dyDescent="0.25">
      <c r="A46" s="1"/>
      <c r="B46" s="17"/>
      <c r="C46" s="26" t="s">
        <v>38</v>
      </c>
      <c r="D46" s="27">
        <f t="shared" si="0"/>
        <v>33</v>
      </c>
      <c r="E46" s="28" t="s">
        <v>114</v>
      </c>
      <c r="F46" s="28" t="s">
        <v>115</v>
      </c>
      <c r="G46" s="28" t="s">
        <v>116</v>
      </c>
      <c r="H46" s="28">
        <v>31</v>
      </c>
      <c r="I46" s="29" t="s">
        <v>117</v>
      </c>
      <c r="J46" s="30">
        <v>3</v>
      </c>
      <c r="K46" s="31">
        <v>6059.3352178999994</v>
      </c>
      <c r="L46" s="32">
        <v>100</v>
      </c>
      <c r="M46" s="33"/>
      <c r="N46" s="34">
        <v>100</v>
      </c>
      <c r="O46" s="34">
        <v>100</v>
      </c>
      <c r="P46" s="34">
        <v>100</v>
      </c>
      <c r="Q46" s="34">
        <v>100</v>
      </c>
      <c r="R46" s="34">
        <v>100</v>
      </c>
      <c r="S46" s="34">
        <v>100</v>
      </c>
      <c r="T46" s="34">
        <v>100</v>
      </c>
      <c r="U46" s="34">
        <v>0</v>
      </c>
      <c r="V46" s="34">
        <v>0</v>
      </c>
      <c r="W46" s="35">
        <v>99.781693922010803</v>
      </c>
      <c r="X46" s="36" t="s">
        <v>42</v>
      </c>
      <c r="Y46" s="34">
        <v>99.781693922010803</v>
      </c>
      <c r="Z46" s="34">
        <v>100</v>
      </c>
      <c r="AA46" s="34">
        <v>100</v>
      </c>
      <c r="AB46" s="34">
        <v>100</v>
      </c>
      <c r="AC46" s="34">
        <v>99.340302084974468</v>
      </c>
      <c r="AD46" s="34">
        <v>100</v>
      </c>
      <c r="AE46" s="34">
        <v>100</v>
      </c>
      <c r="AF46" s="34">
        <v>0</v>
      </c>
      <c r="AG46" s="34">
        <v>0</v>
      </c>
      <c r="AH46" s="37"/>
      <c r="AI46" s="37">
        <v>20.538404197274915</v>
      </c>
      <c r="AJ46" s="37">
        <v>14.530115587916079</v>
      </c>
      <c r="AK46" s="37">
        <v>86.196088068874232</v>
      </c>
      <c r="AL46" s="37">
        <v>1522.8324657100668</v>
      </c>
      <c r="AM46" s="37">
        <v>3.3500000000000005</v>
      </c>
      <c r="AN46" s="37"/>
      <c r="AO46" s="37"/>
      <c r="AP46" s="37">
        <v>41.66</v>
      </c>
      <c r="AQ46" s="37"/>
      <c r="AR46" s="37"/>
      <c r="AS46" s="37"/>
      <c r="AT46" s="37">
        <v>20.538404197274915</v>
      </c>
      <c r="AU46" s="37">
        <v>14.530115587916079</v>
      </c>
      <c r="AV46" s="37">
        <v>87.832778273292334</v>
      </c>
      <c r="AW46" s="37">
        <v>1512.7863716844454</v>
      </c>
      <c r="AX46" s="37">
        <v>3.3500000000000005</v>
      </c>
      <c r="AY46" s="37"/>
      <c r="AZ46" s="37"/>
      <c r="BA46" s="37">
        <v>41.66</v>
      </c>
      <c r="BB46" s="37"/>
      <c r="BC46" s="37"/>
      <c r="CE46" s="37">
        <v>209.02859999999998</v>
      </c>
      <c r="CF46" s="37">
        <v>358.97399999999999</v>
      </c>
      <c r="CG46" s="37">
        <v>943.88670989999991</v>
      </c>
      <c r="CH46" s="37">
        <v>2353.6549079999995</v>
      </c>
      <c r="CI46" s="37">
        <v>887.75</v>
      </c>
      <c r="CJ46" s="37">
        <v>1306.0409999999997</v>
      </c>
      <c r="CK46" s="37">
        <v>0</v>
      </c>
      <c r="CL46" s="37">
        <v>0</v>
      </c>
      <c r="CM46" s="37">
        <v>6059.3352178999994</v>
      </c>
      <c r="CN46" s="37">
        <v>6059.3352178999994</v>
      </c>
      <c r="CO46" s="37"/>
      <c r="CP46" s="39">
        <v>6059.3352178999994</v>
      </c>
      <c r="CQ46" s="37"/>
      <c r="CR46" s="40">
        <f t="shared" si="1"/>
        <v>100</v>
      </c>
      <c r="CT46" s="37">
        <v>100</v>
      </c>
      <c r="CU46" s="41" t="s">
        <v>43</v>
      </c>
      <c r="CV46" s="37">
        <v>100</v>
      </c>
      <c r="CW46" s="37">
        <v>0</v>
      </c>
      <c r="CX46" s="37">
        <v>100</v>
      </c>
      <c r="DA46" s="37">
        <v>4489.7206208268999</v>
      </c>
      <c r="DB46" s="37"/>
      <c r="DC46" s="37">
        <v>4479.9192878269005</v>
      </c>
      <c r="DD46" s="37"/>
      <c r="DE46" s="37">
        <v>4489.7206208268999</v>
      </c>
      <c r="DF46" s="37"/>
      <c r="DG46" s="37">
        <v>4479.9192878269005</v>
      </c>
      <c r="DH46" s="37"/>
    </row>
    <row r="47" spans="1:112" s="38" customFormat="1" ht="26.25" customHeight="1" x14ac:dyDescent="0.25">
      <c r="A47" s="1"/>
      <c r="B47" s="17"/>
      <c r="C47" s="26" t="s">
        <v>38</v>
      </c>
      <c r="D47" s="27">
        <f t="shared" si="0"/>
        <v>34</v>
      </c>
      <c r="E47" s="28" t="s">
        <v>114</v>
      </c>
      <c r="F47" s="28" t="s">
        <v>118</v>
      </c>
      <c r="G47" s="28" t="s">
        <v>119</v>
      </c>
      <c r="H47" s="28">
        <v>31</v>
      </c>
      <c r="I47" s="29" t="s">
        <v>117</v>
      </c>
      <c r="J47" s="30">
        <v>3</v>
      </c>
      <c r="K47" s="31">
        <v>6052.2884340199998</v>
      </c>
      <c r="L47" s="32">
        <v>100</v>
      </c>
      <c r="M47" s="33"/>
      <c r="N47" s="34">
        <v>100</v>
      </c>
      <c r="O47" s="34">
        <v>100</v>
      </c>
      <c r="P47" s="34">
        <v>100.00000000000003</v>
      </c>
      <c r="Q47" s="34">
        <v>100</v>
      </c>
      <c r="R47" s="34">
        <v>100</v>
      </c>
      <c r="S47" s="34">
        <v>100</v>
      </c>
      <c r="T47" s="34">
        <v>99.999999999999986</v>
      </c>
      <c r="U47" s="34">
        <v>0</v>
      </c>
      <c r="V47" s="34">
        <v>0</v>
      </c>
      <c r="W47" s="35">
        <v>100</v>
      </c>
      <c r="X47" s="33"/>
      <c r="Y47" s="34">
        <v>100</v>
      </c>
      <c r="Z47" s="34">
        <v>100</v>
      </c>
      <c r="AA47" s="34">
        <v>100</v>
      </c>
      <c r="AB47" s="34">
        <v>100</v>
      </c>
      <c r="AC47" s="34">
        <v>100</v>
      </c>
      <c r="AD47" s="34">
        <v>100</v>
      </c>
      <c r="AE47" s="34">
        <v>100</v>
      </c>
      <c r="AF47" s="34">
        <v>0</v>
      </c>
      <c r="AG47" s="34">
        <v>0</v>
      </c>
      <c r="AH47" s="37"/>
      <c r="AI47" s="37">
        <v>30.648306216839615</v>
      </c>
      <c r="AJ47" s="37">
        <v>16.773696758761183</v>
      </c>
      <c r="AK47" s="37">
        <v>87.162922548260454</v>
      </c>
      <c r="AL47" s="37">
        <v>1878.99410270112</v>
      </c>
      <c r="AM47" s="37">
        <v>3.0831088058207698</v>
      </c>
      <c r="AN47" s="37"/>
      <c r="AO47" s="37">
        <v>6.6623306729642691</v>
      </c>
      <c r="AP47" s="37">
        <v>41.66</v>
      </c>
      <c r="AQ47" s="37"/>
      <c r="AR47" s="37"/>
      <c r="AS47" s="37"/>
      <c r="AT47" s="37">
        <v>30.648306216839615</v>
      </c>
      <c r="AU47" s="37">
        <v>16.773696758761183</v>
      </c>
      <c r="AV47" s="37">
        <v>87.162922548260454</v>
      </c>
      <c r="AW47" s="37">
        <v>1878.99410270112</v>
      </c>
      <c r="AX47" s="37">
        <v>3.0831088058207698</v>
      </c>
      <c r="AY47" s="37"/>
      <c r="AZ47" s="37">
        <v>6.6623306729642691</v>
      </c>
      <c r="BA47" s="37">
        <v>41.66</v>
      </c>
      <c r="BB47" s="37"/>
      <c r="BC47" s="37"/>
      <c r="CE47" s="37">
        <v>377.60400000000004</v>
      </c>
      <c r="CF47" s="37">
        <v>386.81543249999993</v>
      </c>
      <c r="CG47" s="37">
        <v>1027.9497770999999</v>
      </c>
      <c r="CH47" s="37">
        <v>3175.7442244199997</v>
      </c>
      <c r="CI47" s="37">
        <v>837.5</v>
      </c>
      <c r="CJ47" s="37">
        <v>246.67500000000001</v>
      </c>
      <c r="CK47" s="37">
        <v>0</v>
      </c>
      <c r="CL47" s="37">
        <v>0</v>
      </c>
      <c r="CM47" s="37">
        <v>6052.2884340199998</v>
      </c>
      <c r="CN47" s="37">
        <v>6052.2884340199998</v>
      </c>
      <c r="CO47" s="37"/>
      <c r="CP47" s="39">
        <v>6052.2884340199998</v>
      </c>
      <c r="CQ47" s="37"/>
      <c r="CR47" s="40">
        <f t="shared" si="1"/>
        <v>100</v>
      </c>
      <c r="CT47" s="37">
        <v>100</v>
      </c>
      <c r="CU47" s="41" t="s">
        <v>43</v>
      </c>
      <c r="CV47" s="37">
        <v>100</v>
      </c>
      <c r="CW47" s="37">
        <v>0</v>
      </c>
      <c r="CX47" s="37">
        <v>100</v>
      </c>
      <c r="DA47" s="37">
        <v>7016.6813011035983</v>
      </c>
      <c r="DB47" s="37"/>
      <c r="DC47" s="37">
        <v>7016.6813011035983</v>
      </c>
      <c r="DD47" s="37"/>
      <c r="DE47" s="37">
        <v>7016.6813011035983</v>
      </c>
      <c r="DF47" s="37"/>
      <c r="DG47" s="37">
        <v>7016.6813011035983</v>
      </c>
      <c r="DH47" s="37"/>
    </row>
    <row r="48" spans="1:112" s="38" customFormat="1" ht="26.25" customHeight="1" x14ac:dyDescent="0.25">
      <c r="A48" s="1"/>
      <c r="B48" s="17"/>
      <c r="C48" s="26" t="s">
        <v>38</v>
      </c>
      <c r="D48" s="27">
        <f t="shared" si="0"/>
        <v>35</v>
      </c>
      <c r="E48" s="28" t="s">
        <v>114</v>
      </c>
      <c r="F48" s="28" t="s">
        <v>120</v>
      </c>
      <c r="G48" s="28" t="s">
        <v>121</v>
      </c>
      <c r="H48" s="28">
        <v>31</v>
      </c>
      <c r="I48" s="29" t="s">
        <v>117</v>
      </c>
      <c r="J48" s="30">
        <v>3</v>
      </c>
      <c r="K48" s="31">
        <v>4983.7009600000001</v>
      </c>
      <c r="L48" s="32">
        <v>100</v>
      </c>
      <c r="M48" s="33"/>
      <c r="N48" s="34">
        <v>100</v>
      </c>
      <c r="O48" s="34">
        <v>99.999999999999986</v>
      </c>
      <c r="P48" s="34">
        <v>100</v>
      </c>
      <c r="Q48" s="34">
        <v>0</v>
      </c>
      <c r="R48" s="34">
        <v>100</v>
      </c>
      <c r="S48" s="34">
        <v>100</v>
      </c>
      <c r="T48" s="34">
        <v>99.999999999999986</v>
      </c>
      <c r="U48" s="34">
        <v>0</v>
      </c>
      <c r="V48" s="34">
        <v>0</v>
      </c>
      <c r="W48" s="35">
        <v>100</v>
      </c>
      <c r="X48" s="33"/>
      <c r="Y48" s="34">
        <v>100</v>
      </c>
      <c r="Z48" s="34">
        <v>100</v>
      </c>
      <c r="AA48" s="34">
        <v>100</v>
      </c>
      <c r="AB48" s="34">
        <v>0</v>
      </c>
      <c r="AC48" s="34">
        <v>100</v>
      </c>
      <c r="AD48" s="34">
        <v>100</v>
      </c>
      <c r="AE48" s="34">
        <v>100</v>
      </c>
      <c r="AF48" s="34">
        <v>0</v>
      </c>
      <c r="AG48" s="34">
        <v>0</v>
      </c>
      <c r="AH48" s="37"/>
      <c r="AI48" s="37">
        <v>28.304529845047455</v>
      </c>
      <c r="AJ48" s="37">
        <v>13.780402240098363</v>
      </c>
      <c r="AK48" s="37"/>
      <c r="AL48" s="37">
        <v>2054.2499530456116</v>
      </c>
      <c r="AM48" s="37">
        <v>2.35</v>
      </c>
      <c r="AN48" s="37"/>
      <c r="AO48" s="37">
        <v>7.1500000000000012</v>
      </c>
      <c r="AP48" s="37">
        <v>41.66516</v>
      </c>
      <c r="AQ48" s="37"/>
      <c r="AR48" s="37"/>
      <c r="AS48" s="37"/>
      <c r="AT48" s="37">
        <v>28.304529845047455</v>
      </c>
      <c r="AU48" s="37">
        <v>13.780402240098363</v>
      </c>
      <c r="AV48" s="37"/>
      <c r="AW48" s="37">
        <v>2054.2499530456116</v>
      </c>
      <c r="AX48" s="37">
        <v>2.35</v>
      </c>
      <c r="AY48" s="37"/>
      <c r="AZ48" s="37">
        <v>7.1500000000000012</v>
      </c>
      <c r="BA48" s="37">
        <v>41.66516</v>
      </c>
      <c r="BB48" s="37"/>
      <c r="BC48" s="37"/>
      <c r="CE48" s="37">
        <v>449.35019999999997</v>
      </c>
      <c r="CF48" s="37">
        <v>217.35720000000003</v>
      </c>
      <c r="CG48" s="37">
        <v>0</v>
      </c>
      <c r="CH48" s="37">
        <v>3482.8185600000002</v>
      </c>
      <c r="CI48" s="37">
        <v>587.5</v>
      </c>
      <c r="CJ48" s="37">
        <v>246.67500000000001</v>
      </c>
      <c r="CK48" s="37">
        <v>0</v>
      </c>
      <c r="CL48" s="37">
        <v>0</v>
      </c>
      <c r="CM48" s="37">
        <v>4983.7009600000001</v>
      </c>
      <c r="CN48" s="37">
        <v>4983.7009600000001</v>
      </c>
      <c r="CO48" s="37"/>
      <c r="CP48" s="39">
        <v>4983.7009600000001</v>
      </c>
      <c r="CQ48" s="37"/>
      <c r="CR48" s="40">
        <f t="shared" si="1"/>
        <v>100</v>
      </c>
      <c r="CT48" s="37">
        <v>100</v>
      </c>
      <c r="CU48" s="41" t="s">
        <v>43</v>
      </c>
      <c r="CV48" s="37">
        <v>100</v>
      </c>
      <c r="CW48" s="37">
        <v>0</v>
      </c>
      <c r="CX48" s="37">
        <v>100</v>
      </c>
      <c r="DA48" s="37">
        <v>428.28494566270314</v>
      </c>
      <c r="DB48" s="37"/>
      <c r="DC48" s="37">
        <v>428.28494566270314</v>
      </c>
      <c r="DD48" s="37"/>
      <c r="DE48" s="37">
        <v>428.28494566270314</v>
      </c>
      <c r="DF48" s="37"/>
      <c r="DG48" s="37">
        <v>428.28494566270314</v>
      </c>
      <c r="DH48" s="37"/>
    </row>
    <row r="49" spans="1:112" s="38" customFormat="1" ht="26.25" customHeight="1" x14ac:dyDescent="0.25">
      <c r="A49" s="1"/>
      <c r="B49" s="17"/>
      <c r="C49" s="26" t="s">
        <v>38</v>
      </c>
      <c r="D49" s="27">
        <f t="shared" si="0"/>
        <v>36</v>
      </c>
      <c r="E49" s="28" t="s">
        <v>122</v>
      </c>
      <c r="F49" s="28" t="s">
        <v>123</v>
      </c>
      <c r="G49" s="28" t="s">
        <v>124</v>
      </c>
      <c r="H49" s="28">
        <v>24</v>
      </c>
      <c r="I49" s="29" t="s">
        <v>125</v>
      </c>
      <c r="J49" s="30">
        <v>3</v>
      </c>
      <c r="K49" s="31">
        <v>2455.8279999999995</v>
      </c>
      <c r="L49" s="32">
        <v>100</v>
      </c>
      <c r="M49" s="33"/>
      <c r="N49" s="34">
        <v>100</v>
      </c>
      <c r="O49" s="34">
        <v>99.999999999999986</v>
      </c>
      <c r="P49" s="34">
        <v>0</v>
      </c>
      <c r="Q49" s="34">
        <v>0</v>
      </c>
      <c r="R49" s="34">
        <v>0</v>
      </c>
      <c r="S49" s="34">
        <v>100</v>
      </c>
      <c r="T49" s="34">
        <v>100</v>
      </c>
      <c r="U49" s="34">
        <v>100</v>
      </c>
      <c r="V49" s="34">
        <v>0</v>
      </c>
      <c r="W49" s="35">
        <v>100</v>
      </c>
      <c r="X49" s="33"/>
      <c r="Y49" s="34">
        <v>100</v>
      </c>
      <c r="Z49" s="34">
        <v>100</v>
      </c>
      <c r="AA49" s="34">
        <v>0</v>
      </c>
      <c r="AB49" s="34">
        <v>0</v>
      </c>
      <c r="AC49" s="34">
        <v>0</v>
      </c>
      <c r="AD49" s="34">
        <v>100</v>
      </c>
      <c r="AE49" s="34">
        <v>100</v>
      </c>
      <c r="AF49" s="34">
        <v>100</v>
      </c>
      <c r="AG49" s="34">
        <v>0</v>
      </c>
      <c r="AH49" s="37"/>
      <c r="AI49" s="37">
        <v>20.309999999999999</v>
      </c>
      <c r="AJ49" s="37"/>
      <c r="AK49" s="37"/>
      <c r="AL49" s="37"/>
      <c r="AM49" s="37">
        <v>2.35</v>
      </c>
      <c r="AN49" s="37"/>
      <c r="AO49" s="37">
        <v>5.03</v>
      </c>
      <c r="AP49" s="37">
        <v>41.66</v>
      </c>
      <c r="AQ49" s="37">
        <v>625</v>
      </c>
      <c r="AR49" s="37"/>
      <c r="AS49" s="37"/>
      <c r="AT49" s="37">
        <v>20.309999999999999</v>
      </c>
      <c r="AU49" s="37"/>
      <c r="AV49" s="37"/>
      <c r="AW49" s="37"/>
      <c r="AX49" s="37">
        <v>2.35</v>
      </c>
      <c r="AY49" s="37"/>
      <c r="AZ49" s="37">
        <v>5.03</v>
      </c>
      <c r="BA49" s="37">
        <v>41.66</v>
      </c>
      <c r="BB49" s="37">
        <v>625</v>
      </c>
      <c r="BC49" s="37"/>
      <c r="CE49" s="37">
        <v>54.837000000000003</v>
      </c>
      <c r="CF49" s="37">
        <v>0</v>
      </c>
      <c r="CG49" s="37">
        <v>0</v>
      </c>
      <c r="CH49" s="37">
        <v>0</v>
      </c>
      <c r="CI49" s="37">
        <v>157.45000000000002</v>
      </c>
      <c r="CJ49" s="37">
        <v>1306.0409999999997</v>
      </c>
      <c r="CK49" s="37">
        <v>937.5</v>
      </c>
      <c r="CL49" s="37">
        <v>0</v>
      </c>
      <c r="CM49" s="37">
        <v>2455.8279999999995</v>
      </c>
      <c r="CN49" s="37">
        <v>2455.8279999999995</v>
      </c>
      <c r="CO49" s="37"/>
      <c r="CP49" s="39">
        <v>2455.8279999999995</v>
      </c>
      <c r="CQ49" s="37"/>
      <c r="CR49" s="40">
        <f t="shared" si="1"/>
        <v>100</v>
      </c>
      <c r="CT49" s="37">
        <v>100</v>
      </c>
      <c r="CU49" s="41" t="s">
        <v>43</v>
      </c>
      <c r="CV49" s="37">
        <v>100</v>
      </c>
      <c r="CW49" s="37">
        <v>0</v>
      </c>
      <c r="CX49" s="37">
        <v>100</v>
      </c>
      <c r="DA49" s="37">
        <v>9754.1594183333327</v>
      </c>
      <c r="DB49" s="37"/>
      <c r="DC49" s="37">
        <v>9754.1594183333327</v>
      </c>
      <c r="DD49" s="37"/>
      <c r="DE49" s="37">
        <v>9754.1594183333327</v>
      </c>
      <c r="DF49" s="37"/>
      <c r="DG49" s="37">
        <v>9754.1594183333327</v>
      </c>
      <c r="DH49" s="37"/>
    </row>
    <row r="50" spans="1:112" s="38" customFormat="1" ht="26.25" customHeight="1" x14ac:dyDescent="0.25">
      <c r="A50" s="1"/>
      <c r="B50" s="17"/>
      <c r="C50" s="26" t="s">
        <v>38</v>
      </c>
      <c r="D50" s="27">
        <f t="shared" si="0"/>
        <v>37</v>
      </c>
      <c r="E50" s="28" t="s">
        <v>122</v>
      </c>
      <c r="F50" s="28" t="s">
        <v>126</v>
      </c>
      <c r="G50" s="28" t="s">
        <v>127</v>
      </c>
      <c r="H50" s="28">
        <v>24</v>
      </c>
      <c r="I50" s="29" t="s">
        <v>125</v>
      </c>
      <c r="J50" s="30">
        <v>3</v>
      </c>
      <c r="K50" s="31">
        <v>2831.0409999999997</v>
      </c>
      <c r="L50" s="32">
        <v>100</v>
      </c>
      <c r="M50" s="33"/>
      <c r="N50" s="34">
        <v>100</v>
      </c>
      <c r="O50" s="34">
        <v>0</v>
      </c>
      <c r="P50" s="34">
        <v>0</v>
      </c>
      <c r="Q50" s="34">
        <v>0</v>
      </c>
      <c r="R50" s="34">
        <v>0</v>
      </c>
      <c r="S50" s="34">
        <v>100</v>
      </c>
      <c r="T50" s="34">
        <v>100</v>
      </c>
      <c r="U50" s="34">
        <v>100</v>
      </c>
      <c r="V50" s="34">
        <v>0</v>
      </c>
      <c r="W50" s="35">
        <v>100</v>
      </c>
      <c r="X50" s="33"/>
      <c r="Y50" s="34">
        <v>100</v>
      </c>
      <c r="Z50" s="34">
        <v>100</v>
      </c>
      <c r="AA50" s="34">
        <v>0</v>
      </c>
      <c r="AB50" s="34">
        <v>0</v>
      </c>
      <c r="AC50" s="34">
        <v>0</v>
      </c>
      <c r="AD50" s="34">
        <v>100</v>
      </c>
      <c r="AE50" s="34">
        <v>100</v>
      </c>
      <c r="AF50" s="34">
        <v>100</v>
      </c>
      <c r="AG50" s="34">
        <v>0</v>
      </c>
      <c r="AH50" s="37"/>
      <c r="AI50" s="37">
        <v>19.62</v>
      </c>
      <c r="AJ50" s="37"/>
      <c r="AK50" s="37"/>
      <c r="AL50" s="37"/>
      <c r="AM50" s="37">
        <v>2.35</v>
      </c>
      <c r="AN50" s="37"/>
      <c r="AO50" s="37">
        <v>5.03</v>
      </c>
      <c r="AP50" s="37">
        <v>41.659999999999989</v>
      </c>
      <c r="AQ50" s="37">
        <v>625</v>
      </c>
      <c r="AR50" s="37"/>
      <c r="AS50" s="37"/>
      <c r="AT50" s="37">
        <v>19.62</v>
      </c>
      <c r="AU50" s="37"/>
      <c r="AV50" s="37"/>
      <c r="AW50" s="37"/>
      <c r="AX50" s="37">
        <v>2.35</v>
      </c>
      <c r="AY50" s="37"/>
      <c r="AZ50" s="37">
        <v>5.03</v>
      </c>
      <c r="BA50" s="37">
        <v>41.659999999999989</v>
      </c>
      <c r="BB50" s="37">
        <v>625</v>
      </c>
      <c r="BC50" s="37"/>
      <c r="CE50" s="37">
        <v>0</v>
      </c>
      <c r="CF50" s="37">
        <v>0</v>
      </c>
      <c r="CG50" s="37">
        <v>0</v>
      </c>
      <c r="CH50" s="37">
        <v>0</v>
      </c>
      <c r="CI50" s="37">
        <v>587.5</v>
      </c>
      <c r="CJ50" s="37">
        <v>1306.0409999999997</v>
      </c>
      <c r="CK50" s="37">
        <v>937.5</v>
      </c>
      <c r="CL50" s="37">
        <v>0</v>
      </c>
      <c r="CM50" s="37">
        <v>2831.0409999999997</v>
      </c>
      <c r="CN50" s="37">
        <v>2831.0409999999997</v>
      </c>
      <c r="CO50" s="37"/>
      <c r="CP50" s="39">
        <v>2831.0409999999997</v>
      </c>
      <c r="CQ50" s="37"/>
      <c r="CR50" s="40">
        <f t="shared" si="1"/>
        <v>100</v>
      </c>
      <c r="CT50" s="37">
        <v>100</v>
      </c>
      <c r="CU50" s="41" t="s">
        <v>43</v>
      </c>
      <c r="CV50" s="37">
        <v>100</v>
      </c>
      <c r="CW50" s="37">
        <v>0</v>
      </c>
      <c r="CX50" s="37">
        <v>100</v>
      </c>
      <c r="DA50" s="37">
        <v>19452.186779333333</v>
      </c>
      <c r="DB50" s="37"/>
      <c r="DC50" s="37">
        <v>19452.186779333333</v>
      </c>
      <c r="DD50" s="37"/>
      <c r="DE50" s="37">
        <v>19452.186779333333</v>
      </c>
      <c r="DF50" s="37"/>
      <c r="DG50" s="37">
        <v>19452.186779333333</v>
      </c>
      <c r="DH50" s="37"/>
    </row>
    <row r="51" spans="1:112" s="38" customFormat="1" ht="26.25" customHeight="1" x14ac:dyDescent="0.25">
      <c r="A51" s="1"/>
      <c r="B51" s="17"/>
      <c r="C51" s="26" t="s">
        <v>38</v>
      </c>
      <c r="D51" s="27">
        <f t="shared" si="0"/>
        <v>38</v>
      </c>
      <c r="E51" s="28" t="s">
        <v>122</v>
      </c>
      <c r="F51" s="28" t="s">
        <v>128</v>
      </c>
      <c r="G51" s="28" t="s">
        <v>129</v>
      </c>
      <c r="H51" s="28">
        <v>24</v>
      </c>
      <c r="I51" s="29" t="s">
        <v>125</v>
      </c>
      <c r="J51" s="30">
        <v>3</v>
      </c>
      <c r="K51" s="31">
        <v>2478.5409999999997</v>
      </c>
      <c r="L51" s="32">
        <v>100</v>
      </c>
      <c r="M51" s="33"/>
      <c r="N51" s="34">
        <v>100</v>
      </c>
      <c r="O51" s="34">
        <v>0</v>
      </c>
      <c r="P51" s="34">
        <v>0</v>
      </c>
      <c r="Q51" s="34">
        <v>0</v>
      </c>
      <c r="R51" s="34">
        <v>0</v>
      </c>
      <c r="S51" s="34">
        <v>100</v>
      </c>
      <c r="T51" s="34">
        <v>100</v>
      </c>
      <c r="U51" s="34">
        <v>100</v>
      </c>
      <c r="V51" s="34">
        <v>0</v>
      </c>
      <c r="W51" s="35">
        <v>100</v>
      </c>
      <c r="X51" s="33"/>
      <c r="Y51" s="34">
        <v>100</v>
      </c>
      <c r="Z51" s="34">
        <v>100</v>
      </c>
      <c r="AA51" s="34">
        <v>0</v>
      </c>
      <c r="AB51" s="34">
        <v>0</v>
      </c>
      <c r="AC51" s="34">
        <v>0</v>
      </c>
      <c r="AD51" s="34">
        <v>100</v>
      </c>
      <c r="AE51" s="34">
        <v>100</v>
      </c>
      <c r="AF51" s="34">
        <v>100</v>
      </c>
      <c r="AG51" s="34">
        <v>0</v>
      </c>
      <c r="AH51" s="37"/>
      <c r="AI51" s="37">
        <v>22.290000000000006</v>
      </c>
      <c r="AJ51" s="37"/>
      <c r="AK51" s="37"/>
      <c r="AL51" s="37"/>
      <c r="AM51" s="37">
        <v>2.3500000000000005</v>
      </c>
      <c r="AN51" s="37"/>
      <c r="AO51" s="37">
        <v>5.03</v>
      </c>
      <c r="AP51" s="37">
        <v>41.659999999999989</v>
      </c>
      <c r="AQ51" s="37">
        <v>625</v>
      </c>
      <c r="AR51" s="37"/>
      <c r="AS51" s="37"/>
      <c r="AT51" s="37">
        <v>22.290000000000006</v>
      </c>
      <c r="AU51" s="37"/>
      <c r="AV51" s="37"/>
      <c r="AW51" s="37"/>
      <c r="AX51" s="37">
        <v>2.3500000000000005</v>
      </c>
      <c r="AY51" s="37"/>
      <c r="AZ51" s="37">
        <v>5.03</v>
      </c>
      <c r="BA51" s="37">
        <v>41.659999999999989</v>
      </c>
      <c r="BB51" s="37">
        <v>625</v>
      </c>
      <c r="BC51" s="37"/>
      <c r="CE51" s="37">
        <v>0</v>
      </c>
      <c r="CF51" s="37">
        <v>0</v>
      </c>
      <c r="CG51" s="37">
        <v>0</v>
      </c>
      <c r="CH51" s="37">
        <v>0</v>
      </c>
      <c r="CI51" s="37">
        <v>235</v>
      </c>
      <c r="CJ51" s="37">
        <v>1306.0409999999997</v>
      </c>
      <c r="CK51" s="37">
        <v>937.5</v>
      </c>
      <c r="CL51" s="37">
        <v>0</v>
      </c>
      <c r="CM51" s="37">
        <v>2478.5409999999997</v>
      </c>
      <c r="CN51" s="37">
        <v>2478.5409999999997</v>
      </c>
      <c r="CO51" s="37"/>
      <c r="CP51" s="39">
        <v>2478.5409999999997</v>
      </c>
      <c r="CQ51" s="37"/>
      <c r="CR51" s="40">
        <f t="shared" si="1"/>
        <v>100</v>
      </c>
      <c r="CT51" s="37">
        <v>100</v>
      </c>
      <c r="CU51" s="41" t="s">
        <v>43</v>
      </c>
      <c r="CV51" s="37">
        <v>100</v>
      </c>
      <c r="CW51" s="37">
        <v>0</v>
      </c>
      <c r="CX51" s="37">
        <v>100</v>
      </c>
      <c r="DA51" s="37">
        <v>9945.7341773333337</v>
      </c>
      <c r="DB51" s="37"/>
      <c r="DC51" s="37">
        <v>9945.7341773333337</v>
      </c>
      <c r="DD51" s="37"/>
      <c r="DE51" s="37">
        <v>9945.7341773333337</v>
      </c>
      <c r="DF51" s="37"/>
      <c r="DG51" s="37">
        <v>9945.7341773333337</v>
      </c>
      <c r="DH51" s="37"/>
    </row>
    <row r="52" spans="1:112" s="38" customFormat="1" ht="26.25" customHeight="1" x14ac:dyDescent="0.25">
      <c r="A52" s="1"/>
      <c r="B52" s="17"/>
      <c r="C52" s="26" t="s">
        <v>38</v>
      </c>
      <c r="D52" s="27">
        <f t="shared" si="0"/>
        <v>39</v>
      </c>
      <c r="E52" s="28" t="s">
        <v>130</v>
      </c>
      <c r="F52" s="28" t="s">
        <v>131</v>
      </c>
      <c r="G52" s="28" t="s">
        <v>132</v>
      </c>
      <c r="H52" s="28">
        <v>35</v>
      </c>
      <c r="I52" s="29" t="s">
        <v>133</v>
      </c>
      <c r="J52" s="30">
        <v>3</v>
      </c>
      <c r="K52" s="31">
        <v>8253.755000000001</v>
      </c>
      <c r="L52" s="32">
        <v>100</v>
      </c>
      <c r="M52" s="33"/>
      <c r="N52" s="34">
        <v>100</v>
      </c>
      <c r="O52" s="34">
        <v>100</v>
      </c>
      <c r="P52" s="34">
        <v>100.00000000000003</v>
      </c>
      <c r="Q52" s="34">
        <v>99.999999999999986</v>
      </c>
      <c r="R52" s="34">
        <v>100</v>
      </c>
      <c r="S52" s="34">
        <v>100</v>
      </c>
      <c r="T52" s="34">
        <v>100</v>
      </c>
      <c r="U52" s="34">
        <v>0</v>
      </c>
      <c r="V52" s="34">
        <v>0</v>
      </c>
      <c r="W52" s="35">
        <v>100</v>
      </c>
      <c r="X52" s="33"/>
      <c r="Y52" s="34">
        <v>100</v>
      </c>
      <c r="Z52" s="34">
        <v>100</v>
      </c>
      <c r="AA52" s="34">
        <v>100.00000000000003</v>
      </c>
      <c r="AB52" s="34">
        <v>100</v>
      </c>
      <c r="AC52" s="34">
        <v>100</v>
      </c>
      <c r="AD52" s="34">
        <v>100</v>
      </c>
      <c r="AE52" s="34">
        <v>100</v>
      </c>
      <c r="AF52" s="34">
        <v>100</v>
      </c>
      <c r="AG52" s="34">
        <v>0</v>
      </c>
      <c r="AH52" s="37"/>
      <c r="AI52" s="37">
        <v>50.995300227262014</v>
      </c>
      <c r="AJ52" s="37">
        <v>31.000000000000011</v>
      </c>
      <c r="AK52" s="37">
        <v>200.11</v>
      </c>
      <c r="AL52" s="37">
        <v>2341.9</v>
      </c>
      <c r="AM52" s="37">
        <v>3.2197837343892783</v>
      </c>
      <c r="AN52" s="37"/>
      <c r="AO52" s="37"/>
      <c r="AP52" s="37">
        <v>36.737151335311566</v>
      </c>
      <c r="AQ52" s="37">
        <v>375.00000000000006</v>
      </c>
      <c r="AR52" s="37"/>
      <c r="AS52" s="37"/>
      <c r="AT52" s="37">
        <v>50.995300227262014</v>
      </c>
      <c r="AU52" s="37">
        <v>31.000000000000011</v>
      </c>
      <c r="AV52" s="37">
        <v>200.11</v>
      </c>
      <c r="AW52" s="37">
        <v>2341.9</v>
      </c>
      <c r="AX52" s="37">
        <v>3.2197837343892783</v>
      </c>
      <c r="AY52" s="37"/>
      <c r="AZ52" s="37"/>
      <c r="BA52" s="37">
        <v>36.737151335311566</v>
      </c>
      <c r="BB52" s="37">
        <v>375.00000000000006</v>
      </c>
      <c r="BC52" s="37"/>
      <c r="CE52" s="37">
        <v>925.30349999999999</v>
      </c>
      <c r="CF52" s="37">
        <v>695.6400000000001</v>
      </c>
      <c r="CG52" s="37">
        <v>2011.1055000000001</v>
      </c>
      <c r="CH52" s="37">
        <v>3161.5650000000005</v>
      </c>
      <c r="CI52" s="37">
        <v>154.1</v>
      </c>
      <c r="CJ52" s="37">
        <v>1306.0409999999997</v>
      </c>
      <c r="CK52" s="37">
        <v>0</v>
      </c>
      <c r="CL52" s="37">
        <v>0</v>
      </c>
      <c r="CM52" s="37">
        <v>8253.755000000001</v>
      </c>
      <c r="CN52" s="37">
        <v>8253.755000000001</v>
      </c>
      <c r="CO52" s="37"/>
      <c r="CP52" s="39">
        <v>8253.755000000001</v>
      </c>
      <c r="CQ52" s="37"/>
      <c r="CR52" s="40">
        <f t="shared" si="1"/>
        <v>100</v>
      </c>
      <c r="CT52" s="37">
        <v>100</v>
      </c>
      <c r="CU52" s="41" t="s">
        <v>43</v>
      </c>
      <c r="CV52" s="37">
        <v>100</v>
      </c>
      <c r="CW52" s="37">
        <v>0</v>
      </c>
      <c r="CX52" s="37">
        <v>100</v>
      </c>
      <c r="DA52" s="37">
        <v>9101.2732214950702</v>
      </c>
      <c r="DB52" s="37"/>
      <c r="DC52" s="37">
        <v>9101.2732214950702</v>
      </c>
      <c r="DD52" s="37"/>
      <c r="DE52" s="37">
        <v>9101.2732214950702</v>
      </c>
      <c r="DF52" s="37"/>
      <c r="DG52" s="37">
        <v>9101.2732214950702</v>
      </c>
      <c r="DH52" s="37"/>
    </row>
    <row r="53" spans="1:112" s="38" customFormat="1" ht="26.25" customHeight="1" x14ac:dyDescent="0.25">
      <c r="A53" s="1"/>
      <c r="B53" s="17"/>
      <c r="C53" s="26" t="s">
        <v>38</v>
      </c>
      <c r="D53" s="27">
        <f t="shared" si="0"/>
        <v>40</v>
      </c>
      <c r="E53" s="28" t="s">
        <v>130</v>
      </c>
      <c r="F53" s="28" t="s">
        <v>134</v>
      </c>
      <c r="G53" s="28" t="s">
        <v>135</v>
      </c>
      <c r="H53" s="28">
        <v>35</v>
      </c>
      <c r="I53" s="29" t="s">
        <v>133</v>
      </c>
      <c r="J53" s="30">
        <v>3</v>
      </c>
      <c r="K53" s="31">
        <v>2852.7475999999997</v>
      </c>
      <c r="L53" s="32">
        <v>100</v>
      </c>
      <c r="M53" s="33"/>
      <c r="N53" s="34">
        <v>100</v>
      </c>
      <c r="O53" s="34">
        <v>100</v>
      </c>
      <c r="P53" s="34">
        <v>0</v>
      </c>
      <c r="Q53" s="34">
        <v>0</v>
      </c>
      <c r="R53" s="34">
        <v>0</v>
      </c>
      <c r="S53" s="34">
        <v>100</v>
      </c>
      <c r="T53" s="34">
        <v>100</v>
      </c>
      <c r="U53" s="34">
        <v>100</v>
      </c>
      <c r="V53" s="34">
        <v>0</v>
      </c>
      <c r="W53" s="35">
        <v>100</v>
      </c>
      <c r="X53" s="33"/>
      <c r="Y53" s="34">
        <v>100</v>
      </c>
      <c r="Z53" s="34">
        <v>100</v>
      </c>
      <c r="AA53" s="34">
        <v>0</v>
      </c>
      <c r="AB53" s="34">
        <v>0</v>
      </c>
      <c r="AC53" s="34">
        <v>100</v>
      </c>
      <c r="AD53" s="34">
        <v>100</v>
      </c>
      <c r="AE53" s="34">
        <v>100</v>
      </c>
      <c r="AF53" s="34">
        <v>100</v>
      </c>
      <c r="AG53" s="34">
        <v>0</v>
      </c>
      <c r="AH53" s="37"/>
      <c r="AI53" s="37">
        <v>71.061587136641279</v>
      </c>
      <c r="AJ53" s="37"/>
      <c r="AK53" s="37"/>
      <c r="AL53" s="37">
        <v>2129.3299999999995</v>
      </c>
      <c r="AM53" s="37">
        <v>3.35</v>
      </c>
      <c r="AN53" s="37"/>
      <c r="AO53" s="37"/>
      <c r="AP53" s="37">
        <v>41.659999999999989</v>
      </c>
      <c r="AQ53" s="37">
        <v>375</v>
      </c>
      <c r="AR53" s="37"/>
      <c r="AS53" s="37"/>
      <c r="AT53" s="37">
        <v>71.061587136641279</v>
      </c>
      <c r="AU53" s="37"/>
      <c r="AV53" s="37"/>
      <c r="AW53" s="37">
        <v>2129.3299999999995</v>
      </c>
      <c r="AX53" s="37">
        <v>3.35</v>
      </c>
      <c r="AY53" s="37"/>
      <c r="AZ53" s="37"/>
      <c r="BA53" s="37">
        <v>41.659999999999989</v>
      </c>
      <c r="BB53" s="37">
        <v>375</v>
      </c>
      <c r="BC53" s="37"/>
      <c r="CE53" s="37">
        <v>1097.2566000000002</v>
      </c>
      <c r="CF53" s="37">
        <v>0</v>
      </c>
      <c r="CG53" s="37">
        <v>0</v>
      </c>
      <c r="CH53" s="37">
        <v>0</v>
      </c>
      <c r="CI53" s="37">
        <v>224.45000000000002</v>
      </c>
      <c r="CJ53" s="37">
        <v>1306.0409999999997</v>
      </c>
      <c r="CK53" s="37">
        <v>225</v>
      </c>
      <c r="CL53" s="37">
        <v>0</v>
      </c>
      <c r="CM53" s="37">
        <v>2852.7475999999997</v>
      </c>
      <c r="CN53" s="37">
        <v>2852.7475999999997</v>
      </c>
      <c r="CO53" s="37"/>
      <c r="CP53" s="39">
        <v>2852.7475999999997</v>
      </c>
      <c r="CQ53" s="37"/>
      <c r="CR53" s="40">
        <f t="shared" si="1"/>
        <v>100</v>
      </c>
      <c r="CT53" s="37">
        <v>100</v>
      </c>
      <c r="CU53" s="41" t="s">
        <v>43</v>
      </c>
      <c r="CV53" s="37">
        <v>100</v>
      </c>
      <c r="CW53" s="37">
        <v>0</v>
      </c>
      <c r="CX53" s="37">
        <v>100</v>
      </c>
      <c r="DA53" s="37">
        <v>2387.8585252749772</v>
      </c>
      <c r="DB53" s="37"/>
      <c r="DC53" s="37">
        <v>2387.8585252749772</v>
      </c>
      <c r="DD53" s="37"/>
      <c r="DE53" s="37">
        <v>2387.8585252749772</v>
      </c>
      <c r="DF53" s="37"/>
      <c r="DG53" s="37">
        <v>2387.8585252749772</v>
      </c>
      <c r="DH53" s="37"/>
    </row>
    <row r="54" spans="1:112" s="38" customFormat="1" ht="26.25" customHeight="1" x14ac:dyDescent="0.25">
      <c r="A54" s="1"/>
      <c r="B54" s="17"/>
      <c r="C54" s="26" t="s">
        <v>38</v>
      </c>
      <c r="D54" s="27">
        <f t="shared" si="0"/>
        <v>41</v>
      </c>
      <c r="E54" s="28" t="s">
        <v>130</v>
      </c>
      <c r="F54" s="28" t="s">
        <v>136</v>
      </c>
      <c r="G54" s="28" t="s">
        <v>137</v>
      </c>
      <c r="H54" s="28">
        <v>35</v>
      </c>
      <c r="I54" s="29" t="s">
        <v>133</v>
      </c>
      <c r="J54" s="30">
        <v>3</v>
      </c>
      <c r="K54" s="31">
        <v>1822.3999999999996</v>
      </c>
      <c r="L54" s="32">
        <v>100</v>
      </c>
      <c r="M54" s="33"/>
      <c r="N54" s="34">
        <v>100</v>
      </c>
      <c r="O54" s="34">
        <v>100</v>
      </c>
      <c r="P54" s="34">
        <v>0</v>
      </c>
      <c r="Q54" s="34">
        <v>0</v>
      </c>
      <c r="R54" s="34">
        <v>0</v>
      </c>
      <c r="S54" s="34">
        <v>100</v>
      </c>
      <c r="T54" s="34">
        <v>100</v>
      </c>
      <c r="U54" s="34">
        <v>100</v>
      </c>
      <c r="V54" s="34">
        <v>0</v>
      </c>
      <c r="W54" s="35">
        <v>100</v>
      </c>
      <c r="X54" s="33"/>
      <c r="Y54" s="34">
        <v>100</v>
      </c>
      <c r="Z54" s="34">
        <v>100</v>
      </c>
      <c r="AA54" s="34">
        <v>0</v>
      </c>
      <c r="AB54" s="34">
        <v>0</v>
      </c>
      <c r="AC54" s="34">
        <v>100</v>
      </c>
      <c r="AD54" s="34">
        <v>100</v>
      </c>
      <c r="AE54" s="34">
        <v>100</v>
      </c>
      <c r="AF54" s="34">
        <v>100</v>
      </c>
      <c r="AG54" s="34">
        <v>0</v>
      </c>
      <c r="AH54" s="37"/>
      <c r="AI54" s="37">
        <v>27.892386080118985</v>
      </c>
      <c r="AJ54" s="37"/>
      <c r="AK54" s="37"/>
      <c r="AL54" s="37">
        <v>2123.1332251877147</v>
      </c>
      <c r="AM54" s="37">
        <v>3.2522894521668029</v>
      </c>
      <c r="AN54" s="37"/>
      <c r="AO54" s="37"/>
      <c r="AP54" s="37">
        <v>41.659999999999989</v>
      </c>
      <c r="AQ54" s="37">
        <v>375</v>
      </c>
      <c r="AR54" s="37"/>
      <c r="AS54" s="37"/>
      <c r="AT54" s="37">
        <v>27.892386080118985</v>
      </c>
      <c r="AU54" s="37"/>
      <c r="AV54" s="37"/>
      <c r="AW54" s="37">
        <v>2123.1332251877147</v>
      </c>
      <c r="AX54" s="37">
        <v>3.2522894521668029</v>
      </c>
      <c r="AY54" s="37"/>
      <c r="AZ54" s="37"/>
      <c r="BA54" s="37">
        <v>41.659999999999989</v>
      </c>
      <c r="BB54" s="37">
        <v>375</v>
      </c>
      <c r="BC54" s="37"/>
      <c r="CE54" s="37">
        <v>137.25900000000001</v>
      </c>
      <c r="CF54" s="37">
        <v>0</v>
      </c>
      <c r="CG54" s="37">
        <v>0</v>
      </c>
      <c r="CH54" s="37">
        <v>0</v>
      </c>
      <c r="CI54" s="37">
        <v>154.1</v>
      </c>
      <c r="CJ54" s="37">
        <v>1306.0409999999997</v>
      </c>
      <c r="CK54" s="37">
        <v>225</v>
      </c>
      <c r="CL54" s="37">
        <v>0</v>
      </c>
      <c r="CM54" s="37">
        <v>1822.3999999999996</v>
      </c>
      <c r="CN54" s="37">
        <v>1822.3999999999996</v>
      </c>
      <c r="CO54" s="37"/>
      <c r="CP54" s="39">
        <v>1822.3999999999996</v>
      </c>
      <c r="CQ54" s="37"/>
      <c r="CR54" s="40">
        <f t="shared" si="1"/>
        <v>100</v>
      </c>
      <c r="CT54" s="37">
        <v>100</v>
      </c>
      <c r="CU54" s="41" t="s">
        <v>43</v>
      </c>
      <c r="CV54" s="37">
        <v>100</v>
      </c>
      <c r="CW54" s="37">
        <v>0</v>
      </c>
      <c r="CX54" s="37">
        <v>100</v>
      </c>
      <c r="DA54" s="37">
        <v>5911.1839960849993</v>
      </c>
      <c r="DB54" s="37"/>
      <c r="DC54" s="37">
        <v>5911.1839960849993</v>
      </c>
      <c r="DD54" s="37"/>
      <c r="DE54" s="37">
        <v>5911.1839960849993</v>
      </c>
      <c r="DF54" s="37"/>
      <c r="DG54" s="37">
        <v>5911.1839960849993</v>
      </c>
      <c r="DH54" s="37"/>
    </row>
    <row r="55" spans="1:112" s="38" customFormat="1" ht="26.25" customHeight="1" x14ac:dyDescent="0.25">
      <c r="A55" s="1"/>
      <c r="B55" s="17"/>
      <c r="C55" s="26" t="s">
        <v>38</v>
      </c>
      <c r="D55" s="27">
        <f t="shared" si="0"/>
        <v>42</v>
      </c>
      <c r="E55" s="28" t="s">
        <v>130</v>
      </c>
      <c r="F55" s="28" t="s">
        <v>138</v>
      </c>
      <c r="G55" s="28" t="s">
        <v>139</v>
      </c>
      <c r="H55" s="28">
        <v>35</v>
      </c>
      <c r="I55" s="29" t="s">
        <v>133</v>
      </c>
      <c r="J55" s="30">
        <v>3</v>
      </c>
      <c r="K55" s="31">
        <v>3396.3801999999996</v>
      </c>
      <c r="L55" s="32">
        <v>100</v>
      </c>
      <c r="M55" s="33"/>
      <c r="N55" s="34">
        <v>100</v>
      </c>
      <c r="O55" s="34">
        <v>100</v>
      </c>
      <c r="P55" s="34">
        <v>0</v>
      </c>
      <c r="Q55" s="34">
        <v>0</v>
      </c>
      <c r="R55" s="34">
        <v>0</v>
      </c>
      <c r="S55" s="34">
        <v>100</v>
      </c>
      <c r="T55" s="34">
        <v>100</v>
      </c>
      <c r="U55" s="34">
        <v>100</v>
      </c>
      <c r="V55" s="34">
        <v>0</v>
      </c>
      <c r="W55" s="35">
        <v>100.00000000000003</v>
      </c>
      <c r="X55" s="33"/>
      <c r="Y55" s="34">
        <v>100.00000000000003</v>
      </c>
      <c r="Z55" s="34">
        <v>100</v>
      </c>
      <c r="AA55" s="34">
        <v>0</v>
      </c>
      <c r="AB55" s="34">
        <v>0</v>
      </c>
      <c r="AC55" s="34">
        <v>0</v>
      </c>
      <c r="AD55" s="34">
        <v>100</v>
      </c>
      <c r="AE55" s="34">
        <v>100.00000000000003</v>
      </c>
      <c r="AF55" s="34">
        <v>100</v>
      </c>
      <c r="AG55" s="34">
        <v>0</v>
      </c>
      <c r="AH55" s="37"/>
      <c r="AI55" s="37">
        <v>44.640000000000008</v>
      </c>
      <c r="AJ55" s="37"/>
      <c r="AK55" s="37"/>
      <c r="AL55" s="37"/>
      <c r="AM55" s="37">
        <v>2.35</v>
      </c>
      <c r="AN55" s="37"/>
      <c r="AO55" s="37"/>
      <c r="AP55" s="37">
        <v>41.66</v>
      </c>
      <c r="AQ55" s="37">
        <v>375</v>
      </c>
      <c r="AR55" s="37"/>
      <c r="AS55" s="37"/>
      <c r="AT55" s="37">
        <v>44.640000000000008</v>
      </c>
      <c r="AU55" s="37"/>
      <c r="AV55" s="37"/>
      <c r="AW55" s="37"/>
      <c r="AX55" s="37">
        <v>2.35</v>
      </c>
      <c r="AY55" s="37"/>
      <c r="AZ55" s="37"/>
      <c r="BA55" s="37">
        <v>41.66</v>
      </c>
      <c r="BB55" s="37">
        <v>375</v>
      </c>
      <c r="BC55" s="37"/>
      <c r="CE55" s="37">
        <v>168.73920000000001</v>
      </c>
      <c r="CF55" s="37">
        <v>0</v>
      </c>
      <c r="CG55" s="37">
        <v>0</v>
      </c>
      <c r="CH55" s="37">
        <v>0</v>
      </c>
      <c r="CI55" s="37">
        <v>108.10000000000001</v>
      </c>
      <c r="CJ55" s="37">
        <v>1306.0409999999997</v>
      </c>
      <c r="CK55" s="37">
        <v>1813.5</v>
      </c>
      <c r="CL55" s="37">
        <v>0</v>
      </c>
      <c r="CM55" s="37">
        <v>3396.3801999999996</v>
      </c>
      <c r="CN55" s="37">
        <v>3396.3801999999996</v>
      </c>
      <c r="CO55" s="37"/>
      <c r="CP55" s="39">
        <v>3396.3801999999996</v>
      </c>
      <c r="CQ55" s="37"/>
      <c r="CR55" s="40">
        <f t="shared" si="1"/>
        <v>100</v>
      </c>
      <c r="CT55" s="37">
        <v>100</v>
      </c>
      <c r="CU55" s="41" t="s">
        <v>43</v>
      </c>
      <c r="CV55" s="37">
        <v>100</v>
      </c>
      <c r="CW55" s="37">
        <v>0</v>
      </c>
      <c r="CX55" s="37">
        <v>100</v>
      </c>
      <c r="DA55" s="37">
        <v>684.94327499999986</v>
      </c>
      <c r="DB55" s="37"/>
      <c r="DC55" s="37">
        <v>684.94327499999997</v>
      </c>
      <c r="DD55" s="37"/>
      <c r="DE55" s="37">
        <v>684.94327499999986</v>
      </c>
      <c r="DF55" s="37"/>
      <c r="DG55" s="37">
        <v>684.94327499999997</v>
      </c>
      <c r="DH55" s="37"/>
    </row>
    <row r="56" spans="1:112" s="38" customFormat="1" ht="26.25" customHeight="1" x14ac:dyDescent="0.25">
      <c r="A56" s="1"/>
      <c r="B56" s="17"/>
      <c r="C56" s="26" t="s">
        <v>38</v>
      </c>
      <c r="D56" s="27">
        <f t="shared" si="0"/>
        <v>43</v>
      </c>
      <c r="E56" s="28" t="s">
        <v>130</v>
      </c>
      <c r="F56" s="28" t="s">
        <v>140</v>
      </c>
      <c r="G56" s="28" t="s">
        <v>141</v>
      </c>
      <c r="H56" s="28">
        <v>35</v>
      </c>
      <c r="I56" s="29" t="s">
        <v>133</v>
      </c>
      <c r="J56" s="30">
        <v>2</v>
      </c>
      <c r="K56" s="31">
        <v>3036.694</v>
      </c>
      <c r="L56" s="32">
        <v>100</v>
      </c>
      <c r="M56" s="33"/>
      <c r="N56" s="34">
        <v>100</v>
      </c>
      <c r="O56" s="34">
        <v>0</v>
      </c>
      <c r="P56" s="34">
        <v>0</v>
      </c>
      <c r="Q56" s="34">
        <v>0</v>
      </c>
      <c r="R56" s="34">
        <v>0</v>
      </c>
      <c r="S56" s="34">
        <v>100</v>
      </c>
      <c r="T56" s="34">
        <v>100</v>
      </c>
      <c r="U56" s="34">
        <v>100</v>
      </c>
      <c r="V56" s="34">
        <v>0</v>
      </c>
      <c r="W56" s="35">
        <v>100</v>
      </c>
      <c r="X56" s="33"/>
      <c r="Y56" s="34">
        <v>100</v>
      </c>
      <c r="Z56" s="34">
        <v>0</v>
      </c>
      <c r="AA56" s="34">
        <v>0</v>
      </c>
      <c r="AB56" s="34">
        <v>0</v>
      </c>
      <c r="AC56" s="34">
        <v>0</v>
      </c>
      <c r="AD56" s="34">
        <v>100</v>
      </c>
      <c r="AE56" s="34">
        <v>100</v>
      </c>
      <c r="AF56" s="34">
        <v>100</v>
      </c>
      <c r="AG56" s="34">
        <v>0</v>
      </c>
      <c r="AH56" s="37"/>
      <c r="AI56" s="37"/>
      <c r="AJ56" s="37"/>
      <c r="AK56" s="37"/>
      <c r="AL56" s="37"/>
      <c r="AM56" s="37">
        <v>2.35</v>
      </c>
      <c r="AN56" s="37"/>
      <c r="AO56" s="37"/>
      <c r="AP56" s="37">
        <v>41.66</v>
      </c>
      <c r="AQ56" s="37">
        <v>375</v>
      </c>
      <c r="AR56" s="37"/>
      <c r="AS56" s="37"/>
      <c r="AT56" s="37"/>
      <c r="AU56" s="37"/>
      <c r="AV56" s="37"/>
      <c r="AW56" s="37"/>
      <c r="AX56" s="37">
        <v>2.35</v>
      </c>
      <c r="AY56" s="37"/>
      <c r="AZ56" s="37"/>
      <c r="BA56" s="37">
        <v>41.66</v>
      </c>
      <c r="BB56" s="37">
        <v>375</v>
      </c>
      <c r="BC56" s="37"/>
      <c r="CE56" s="37">
        <v>0</v>
      </c>
      <c r="CF56" s="37">
        <v>0</v>
      </c>
      <c r="CG56" s="37">
        <v>0</v>
      </c>
      <c r="CH56" s="37">
        <v>0</v>
      </c>
      <c r="CI56" s="37">
        <v>352.5</v>
      </c>
      <c r="CJ56" s="37">
        <v>870.69399999999985</v>
      </c>
      <c r="CK56" s="37">
        <v>1813.5</v>
      </c>
      <c r="CL56" s="37">
        <v>0</v>
      </c>
      <c r="CM56" s="37">
        <v>3036.694</v>
      </c>
      <c r="CN56" s="37">
        <v>3036.694</v>
      </c>
      <c r="CO56" s="37"/>
      <c r="CP56" s="39">
        <v>3036.694</v>
      </c>
      <c r="CQ56" s="37"/>
      <c r="CR56" s="40">
        <f t="shared" si="1"/>
        <v>100</v>
      </c>
      <c r="CT56" s="37">
        <v>100</v>
      </c>
      <c r="CU56" s="41" t="s">
        <v>43</v>
      </c>
      <c r="CV56" s="37">
        <v>100</v>
      </c>
      <c r="CW56" s="37">
        <v>0</v>
      </c>
      <c r="CX56" s="37">
        <v>100</v>
      </c>
      <c r="DA56" s="37">
        <v>987.35132399999998</v>
      </c>
      <c r="DB56" s="37"/>
      <c r="DC56" s="37">
        <v>987.35132399999998</v>
      </c>
      <c r="DD56" s="37"/>
      <c r="DE56" s="37">
        <v>987.35132399999998</v>
      </c>
      <c r="DF56" s="37"/>
      <c r="DG56" s="37">
        <v>987.35132399999998</v>
      </c>
      <c r="DH56" s="37"/>
    </row>
    <row r="57" spans="1:112" s="38" customFormat="1" ht="26.25" customHeight="1" x14ac:dyDescent="0.25">
      <c r="A57" s="1"/>
      <c r="B57" s="17"/>
      <c r="C57" s="26" t="s">
        <v>38</v>
      </c>
      <c r="D57" s="27">
        <f t="shared" si="0"/>
        <v>44</v>
      </c>
      <c r="E57" s="28" t="s">
        <v>130</v>
      </c>
      <c r="F57" s="28" t="s">
        <v>142</v>
      </c>
      <c r="G57" s="28" t="s">
        <v>143</v>
      </c>
      <c r="H57" s="28">
        <v>35</v>
      </c>
      <c r="I57" s="29" t="s">
        <v>133</v>
      </c>
      <c r="J57" s="30">
        <v>3</v>
      </c>
      <c r="K57" s="31">
        <v>5463.4246000000003</v>
      </c>
      <c r="L57" s="32">
        <v>100</v>
      </c>
      <c r="M57" s="33"/>
      <c r="N57" s="34">
        <v>100</v>
      </c>
      <c r="O57" s="34">
        <v>100.00000000000003</v>
      </c>
      <c r="P57" s="34">
        <v>0</v>
      </c>
      <c r="Q57" s="34">
        <v>0</v>
      </c>
      <c r="R57" s="34">
        <v>100</v>
      </c>
      <c r="S57" s="34">
        <v>100</v>
      </c>
      <c r="T57" s="34">
        <v>100</v>
      </c>
      <c r="U57" s="34">
        <v>100</v>
      </c>
      <c r="V57" s="34">
        <v>0</v>
      </c>
      <c r="W57" s="35">
        <v>100</v>
      </c>
      <c r="X57" s="33"/>
      <c r="Y57" s="34">
        <v>100</v>
      </c>
      <c r="Z57" s="34">
        <v>100</v>
      </c>
      <c r="AA57" s="34">
        <v>0</v>
      </c>
      <c r="AB57" s="34">
        <v>0</v>
      </c>
      <c r="AC57" s="34">
        <v>100.00000000000003</v>
      </c>
      <c r="AD57" s="34">
        <v>100</v>
      </c>
      <c r="AE57" s="34">
        <v>100</v>
      </c>
      <c r="AF57" s="34">
        <v>100</v>
      </c>
      <c r="AG57" s="34">
        <v>0</v>
      </c>
      <c r="AH57" s="37"/>
      <c r="AI57" s="37">
        <v>14.320000000000002</v>
      </c>
      <c r="AJ57" s="37"/>
      <c r="AK57" s="37"/>
      <c r="AL57" s="37">
        <v>1515.8</v>
      </c>
      <c r="AM57" s="37">
        <v>2.3500000000000005</v>
      </c>
      <c r="AN57" s="37"/>
      <c r="AO57" s="37"/>
      <c r="AP57" s="37">
        <v>41.66</v>
      </c>
      <c r="AQ57" s="37">
        <v>375</v>
      </c>
      <c r="AR57" s="37"/>
      <c r="AS57" s="37"/>
      <c r="AT57" s="37">
        <v>14.320000000000002</v>
      </c>
      <c r="AU57" s="37"/>
      <c r="AV57" s="37"/>
      <c r="AW57" s="37">
        <v>1515.8</v>
      </c>
      <c r="AX57" s="37">
        <v>2.3500000000000005</v>
      </c>
      <c r="AY57" s="37"/>
      <c r="AZ57" s="37"/>
      <c r="BA57" s="37">
        <v>41.66</v>
      </c>
      <c r="BB57" s="37">
        <v>375</v>
      </c>
      <c r="BC57" s="37"/>
      <c r="CE57" s="37">
        <v>189.45359999999999</v>
      </c>
      <c r="CF57" s="37">
        <v>0</v>
      </c>
      <c r="CG57" s="37">
        <v>0</v>
      </c>
      <c r="CH57" s="37">
        <v>2046.3300000000002</v>
      </c>
      <c r="CI57" s="37">
        <v>108.10000000000001</v>
      </c>
      <c r="CJ57" s="37">
        <v>1306.0409999999997</v>
      </c>
      <c r="CK57" s="37">
        <v>1813.5</v>
      </c>
      <c r="CL57" s="37">
        <v>0</v>
      </c>
      <c r="CM57" s="37">
        <v>5463.4246000000003</v>
      </c>
      <c r="CN57" s="37">
        <v>5463.4246000000003</v>
      </c>
      <c r="CO57" s="37"/>
      <c r="CP57" s="39">
        <v>5463.4246000000003</v>
      </c>
      <c r="CQ57" s="37"/>
      <c r="CR57" s="40">
        <f t="shared" si="1"/>
        <v>100</v>
      </c>
      <c r="CT57" s="37">
        <v>100</v>
      </c>
      <c r="CU57" s="41" t="s">
        <v>43</v>
      </c>
      <c r="CV57" s="37">
        <v>100</v>
      </c>
      <c r="CW57" s="37">
        <v>0</v>
      </c>
      <c r="CX57" s="37">
        <v>100</v>
      </c>
      <c r="DA57" s="37">
        <v>948.9341705999999</v>
      </c>
      <c r="DB57" s="37"/>
      <c r="DC57" s="37">
        <v>948.9341705999999</v>
      </c>
      <c r="DD57" s="37"/>
      <c r="DE57" s="37">
        <v>948.9341705999999</v>
      </c>
      <c r="DF57" s="37"/>
      <c r="DG57" s="37">
        <v>948.9341705999999</v>
      </c>
      <c r="DH57" s="37"/>
    </row>
    <row r="58" spans="1:112" s="38" customFormat="1" ht="26.25" customHeight="1" x14ac:dyDescent="0.25">
      <c r="A58" s="1"/>
      <c r="B58" s="17"/>
      <c r="C58" s="26" t="s">
        <v>38</v>
      </c>
      <c r="D58" s="27">
        <f t="shared" si="0"/>
        <v>45</v>
      </c>
      <c r="E58" s="28" t="s">
        <v>144</v>
      </c>
      <c r="F58" s="28" t="s">
        <v>145</v>
      </c>
      <c r="G58" s="28" t="s">
        <v>146</v>
      </c>
      <c r="H58" s="28">
        <v>1</v>
      </c>
      <c r="I58" s="29" t="s">
        <v>147</v>
      </c>
      <c r="J58" s="30">
        <v>3</v>
      </c>
      <c r="K58" s="31">
        <v>5327.9270000000006</v>
      </c>
      <c r="L58" s="32">
        <v>100.00000000000003</v>
      </c>
      <c r="M58" s="33"/>
      <c r="N58" s="34">
        <v>100.00000000000003</v>
      </c>
      <c r="O58" s="34">
        <v>100</v>
      </c>
      <c r="P58" s="34">
        <v>100</v>
      </c>
      <c r="Q58" s="34">
        <v>0</v>
      </c>
      <c r="R58" s="34">
        <v>100.00000000000003</v>
      </c>
      <c r="S58" s="34">
        <v>100</v>
      </c>
      <c r="T58" s="34">
        <v>0</v>
      </c>
      <c r="U58" s="34">
        <v>100</v>
      </c>
      <c r="V58" s="34">
        <v>0</v>
      </c>
      <c r="W58" s="35">
        <v>100</v>
      </c>
      <c r="X58" s="33"/>
      <c r="Y58" s="34">
        <v>100</v>
      </c>
      <c r="Z58" s="34">
        <v>100</v>
      </c>
      <c r="AA58" s="34">
        <v>100</v>
      </c>
      <c r="AB58" s="34">
        <v>0</v>
      </c>
      <c r="AC58" s="34">
        <v>100</v>
      </c>
      <c r="AD58" s="34">
        <v>100</v>
      </c>
      <c r="AE58" s="34">
        <v>99.999999999999986</v>
      </c>
      <c r="AF58" s="34">
        <v>100</v>
      </c>
      <c r="AG58" s="34">
        <v>0</v>
      </c>
      <c r="AH58" s="37"/>
      <c r="AI58" s="37">
        <v>26.298424292122384</v>
      </c>
      <c r="AJ58" s="37">
        <v>38.89</v>
      </c>
      <c r="AK58" s="37"/>
      <c r="AL58" s="37">
        <v>2258.8000000000002</v>
      </c>
      <c r="AM58" s="37">
        <v>3.35</v>
      </c>
      <c r="AN58" s="37"/>
      <c r="AO58" s="37"/>
      <c r="AP58" s="37">
        <v>41.66</v>
      </c>
      <c r="AQ58" s="37">
        <v>481</v>
      </c>
      <c r="AR58" s="37"/>
      <c r="AS58" s="37"/>
      <c r="AT58" s="37">
        <v>26.298424292122384</v>
      </c>
      <c r="AU58" s="37">
        <v>38.89</v>
      </c>
      <c r="AV58" s="37"/>
      <c r="AW58" s="37">
        <v>2258.8000000000002</v>
      </c>
      <c r="AX58" s="37">
        <v>3.35</v>
      </c>
      <c r="AY58" s="37"/>
      <c r="AZ58" s="37"/>
      <c r="BA58" s="37">
        <v>41.66</v>
      </c>
      <c r="BB58" s="37">
        <v>481</v>
      </c>
      <c r="BC58" s="37"/>
      <c r="CE58" s="37">
        <v>202.66200000000001</v>
      </c>
      <c r="CF58" s="37">
        <v>315.00900000000001</v>
      </c>
      <c r="CG58" s="37">
        <v>0</v>
      </c>
      <c r="CH58" s="37">
        <v>3659.2560000000003</v>
      </c>
      <c r="CI58" s="37">
        <v>670</v>
      </c>
      <c r="CJ58" s="37">
        <v>0</v>
      </c>
      <c r="CK58" s="37">
        <v>481</v>
      </c>
      <c r="CL58" s="37">
        <v>0</v>
      </c>
      <c r="CM58" s="37">
        <v>5327.9270000000006</v>
      </c>
      <c r="CN58" s="37">
        <v>5327.9270000000006</v>
      </c>
      <c r="CO58" s="37"/>
      <c r="CP58" s="39">
        <v>5327.9269999999997</v>
      </c>
      <c r="CQ58" s="37"/>
      <c r="CR58" s="40">
        <f t="shared" si="1"/>
        <v>100.00000000000003</v>
      </c>
      <c r="CT58" s="37">
        <v>100</v>
      </c>
      <c r="CU58" s="41" t="s">
        <v>43</v>
      </c>
      <c r="CV58" s="37">
        <v>100</v>
      </c>
      <c r="CW58" s="37">
        <v>0</v>
      </c>
      <c r="CX58" s="37">
        <v>100</v>
      </c>
      <c r="DA58" s="37">
        <v>4918.6901093333381</v>
      </c>
      <c r="DB58" s="37"/>
      <c r="DC58" s="37">
        <v>4918.6901093333381</v>
      </c>
      <c r="DD58" s="37"/>
      <c r="DE58" s="37">
        <v>4918.6901093333381</v>
      </c>
      <c r="DF58" s="37"/>
      <c r="DG58" s="37">
        <v>4918.6901093333381</v>
      </c>
      <c r="DH58" s="37"/>
    </row>
    <row r="59" spans="1:112" s="38" customFormat="1" ht="26.25" customHeight="1" x14ac:dyDescent="0.25">
      <c r="A59" s="1"/>
      <c r="B59" s="17"/>
      <c r="C59" s="26" t="s">
        <v>38</v>
      </c>
      <c r="D59" s="27">
        <f t="shared" si="0"/>
        <v>46</v>
      </c>
      <c r="E59" s="28" t="s">
        <v>144</v>
      </c>
      <c r="F59" s="28" t="s">
        <v>148</v>
      </c>
      <c r="G59" s="28" t="s">
        <v>149</v>
      </c>
      <c r="H59" s="28">
        <v>1</v>
      </c>
      <c r="I59" s="29" t="s">
        <v>147</v>
      </c>
      <c r="J59" s="30">
        <v>3</v>
      </c>
      <c r="K59" s="31">
        <v>2285.9587000000001</v>
      </c>
      <c r="L59" s="32">
        <v>100</v>
      </c>
      <c r="M59" s="33"/>
      <c r="N59" s="34">
        <v>100</v>
      </c>
      <c r="O59" s="34">
        <v>100</v>
      </c>
      <c r="P59" s="34">
        <v>0</v>
      </c>
      <c r="Q59" s="34">
        <v>0</v>
      </c>
      <c r="R59" s="34">
        <v>0</v>
      </c>
      <c r="S59" s="34">
        <v>99.999999999999986</v>
      </c>
      <c r="T59" s="34">
        <v>100</v>
      </c>
      <c r="U59" s="34">
        <v>100</v>
      </c>
      <c r="V59" s="34">
        <v>0</v>
      </c>
      <c r="W59" s="35">
        <v>100.00000000000003</v>
      </c>
      <c r="X59" s="33"/>
      <c r="Y59" s="34">
        <v>100.00000000000003</v>
      </c>
      <c r="Z59" s="34">
        <v>100</v>
      </c>
      <c r="AA59" s="34">
        <v>0</v>
      </c>
      <c r="AB59" s="34">
        <v>0</v>
      </c>
      <c r="AC59" s="34">
        <v>0</v>
      </c>
      <c r="AD59" s="34">
        <v>100</v>
      </c>
      <c r="AE59" s="34">
        <v>100.00000000000003</v>
      </c>
      <c r="AF59" s="34">
        <v>100</v>
      </c>
      <c r="AG59" s="34">
        <v>0</v>
      </c>
      <c r="AH59" s="37"/>
      <c r="AI59" s="37">
        <v>32.610141342756179</v>
      </c>
      <c r="AJ59" s="37"/>
      <c r="AK59" s="37"/>
      <c r="AL59" s="37"/>
      <c r="AM59" s="37">
        <v>2.35</v>
      </c>
      <c r="AN59" s="37"/>
      <c r="AO59" s="37"/>
      <c r="AP59" s="37">
        <v>38.589999999999996</v>
      </c>
      <c r="AQ59" s="37">
        <v>481.00000000000006</v>
      </c>
      <c r="AR59" s="37"/>
      <c r="AS59" s="37"/>
      <c r="AT59" s="37">
        <v>32.610141342756179</v>
      </c>
      <c r="AU59" s="37"/>
      <c r="AV59" s="37"/>
      <c r="AW59" s="37"/>
      <c r="AX59" s="37">
        <v>2.35</v>
      </c>
      <c r="AY59" s="37"/>
      <c r="AZ59" s="37"/>
      <c r="BA59" s="37">
        <v>38.589999999999996</v>
      </c>
      <c r="BB59" s="37">
        <v>481.00000000000006</v>
      </c>
      <c r="BC59" s="37"/>
      <c r="CE59" s="37">
        <v>122.81220000000002</v>
      </c>
      <c r="CF59" s="37">
        <v>0</v>
      </c>
      <c r="CG59" s="37">
        <v>0</v>
      </c>
      <c r="CH59" s="37">
        <v>0</v>
      </c>
      <c r="CI59" s="37">
        <v>472.35</v>
      </c>
      <c r="CJ59" s="37">
        <v>1209.7965000000002</v>
      </c>
      <c r="CK59" s="37">
        <v>481</v>
      </c>
      <c r="CL59" s="37">
        <v>0</v>
      </c>
      <c r="CM59" s="37">
        <v>2285.9587000000001</v>
      </c>
      <c r="CN59" s="37">
        <v>2285.9587000000001</v>
      </c>
      <c r="CO59" s="37"/>
      <c r="CP59" s="39">
        <v>2285.9587000000001</v>
      </c>
      <c r="CQ59" s="37"/>
      <c r="CR59" s="40">
        <f t="shared" si="1"/>
        <v>100</v>
      </c>
      <c r="CT59" s="37">
        <v>100</v>
      </c>
      <c r="CU59" s="41" t="s">
        <v>43</v>
      </c>
      <c r="CV59" s="37">
        <v>100</v>
      </c>
      <c r="CW59" s="37">
        <v>0</v>
      </c>
      <c r="CX59" s="37">
        <v>100</v>
      </c>
      <c r="DA59" s="37">
        <v>753.47964966668269</v>
      </c>
      <c r="DB59" s="37"/>
      <c r="DC59" s="37">
        <v>753.4796496666828</v>
      </c>
      <c r="DD59" s="37"/>
      <c r="DE59" s="37">
        <v>753.47964966668269</v>
      </c>
      <c r="DF59" s="37"/>
      <c r="DG59" s="37">
        <v>753.4796496666828</v>
      </c>
      <c r="DH59" s="37"/>
    </row>
    <row r="60" spans="1:112" s="38" customFormat="1" ht="26.25" customHeight="1" x14ac:dyDescent="0.25">
      <c r="A60" s="1"/>
      <c r="B60" s="17"/>
      <c r="C60" s="26" t="s">
        <v>38</v>
      </c>
      <c r="D60" s="27">
        <f t="shared" si="0"/>
        <v>47</v>
      </c>
      <c r="E60" s="28" t="s">
        <v>144</v>
      </c>
      <c r="F60" s="28" t="s">
        <v>150</v>
      </c>
      <c r="G60" s="28" t="s">
        <v>151</v>
      </c>
      <c r="H60" s="28">
        <v>1</v>
      </c>
      <c r="I60" s="29" t="s">
        <v>147</v>
      </c>
      <c r="J60" s="30">
        <v>3</v>
      </c>
      <c r="K60" s="31">
        <v>1882.1365000000001</v>
      </c>
      <c r="L60" s="32">
        <v>100</v>
      </c>
      <c r="M60" s="33"/>
      <c r="N60" s="34">
        <v>100</v>
      </c>
      <c r="O60" s="34">
        <v>100</v>
      </c>
      <c r="P60" s="34">
        <v>100</v>
      </c>
      <c r="Q60" s="34">
        <v>0</v>
      </c>
      <c r="R60" s="34">
        <v>0</v>
      </c>
      <c r="S60" s="34">
        <v>100</v>
      </c>
      <c r="T60" s="34">
        <v>100</v>
      </c>
      <c r="U60" s="34">
        <v>0</v>
      </c>
      <c r="V60" s="34">
        <v>0</v>
      </c>
      <c r="W60" s="35">
        <v>100</v>
      </c>
      <c r="X60" s="33"/>
      <c r="Y60" s="34">
        <v>100</v>
      </c>
      <c r="Z60" s="34">
        <v>100</v>
      </c>
      <c r="AA60" s="34">
        <v>100.00000000000003</v>
      </c>
      <c r="AB60" s="34">
        <v>0</v>
      </c>
      <c r="AC60" s="34">
        <v>0</v>
      </c>
      <c r="AD60" s="34">
        <v>100</v>
      </c>
      <c r="AE60" s="34">
        <v>100</v>
      </c>
      <c r="AF60" s="34">
        <v>100</v>
      </c>
      <c r="AG60" s="34">
        <v>0</v>
      </c>
      <c r="AH60" s="37"/>
      <c r="AI60" s="37">
        <v>19.39</v>
      </c>
      <c r="AJ60" s="37">
        <v>12.389999999999999</v>
      </c>
      <c r="AK60" s="37"/>
      <c r="AL60" s="37"/>
      <c r="AM60" s="37">
        <v>2.35</v>
      </c>
      <c r="AN60" s="37"/>
      <c r="AO60" s="37"/>
      <c r="AP60" s="37">
        <v>38.590000000000003</v>
      </c>
      <c r="AQ60" s="37">
        <v>481</v>
      </c>
      <c r="AR60" s="37"/>
      <c r="AS60" s="37"/>
      <c r="AT60" s="37">
        <v>19.39</v>
      </c>
      <c r="AU60" s="37">
        <v>12.389999999999999</v>
      </c>
      <c r="AV60" s="37"/>
      <c r="AW60" s="37"/>
      <c r="AX60" s="37">
        <v>2.35</v>
      </c>
      <c r="AY60" s="37"/>
      <c r="AZ60" s="37"/>
      <c r="BA60" s="37">
        <v>38.590000000000003</v>
      </c>
      <c r="BB60" s="37">
        <v>481</v>
      </c>
      <c r="BC60" s="37"/>
      <c r="CE60" s="37">
        <v>29.085000000000001</v>
      </c>
      <c r="CF60" s="37">
        <v>55.755000000000003</v>
      </c>
      <c r="CG60" s="37">
        <v>0</v>
      </c>
      <c r="CH60" s="37">
        <v>0</v>
      </c>
      <c r="CI60" s="37">
        <v>587.5</v>
      </c>
      <c r="CJ60" s="37">
        <v>1209.7965000000002</v>
      </c>
      <c r="CK60" s="37">
        <v>0</v>
      </c>
      <c r="CL60" s="37">
        <v>0</v>
      </c>
      <c r="CM60" s="37">
        <v>1882.1365000000001</v>
      </c>
      <c r="CN60" s="37">
        <v>1882.1365000000001</v>
      </c>
      <c r="CO60" s="37"/>
      <c r="CP60" s="39">
        <v>1882.1365000000001</v>
      </c>
      <c r="CQ60" s="37"/>
      <c r="CR60" s="40">
        <f t="shared" si="1"/>
        <v>100</v>
      </c>
      <c r="CT60" s="37">
        <v>100</v>
      </c>
      <c r="CU60" s="41" t="s">
        <v>43</v>
      </c>
      <c r="CV60" s="37">
        <v>100</v>
      </c>
      <c r="CW60" s="37">
        <v>0</v>
      </c>
      <c r="CX60" s="37">
        <v>100</v>
      </c>
      <c r="DA60" s="37">
        <v>351.47845233333368</v>
      </c>
      <c r="DB60" s="37"/>
      <c r="DC60" s="37">
        <v>351.47845233333368</v>
      </c>
      <c r="DD60" s="37"/>
      <c r="DE60" s="37">
        <v>351.47845233333368</v>
      </c>
      <c r="DF60" s="37"/>
      <c r="DG60" s="37">
        <v>351.47845233333368</v>
      </c>
      <c r="DH60" s="37"/>
    </row>
    <row r="61" spans="1:112" s="38" customFormat="1" ht="26.25" customHeight="1" x14ac:dyDescent="0.25">
      <c r="A61" s="1"/>
      <c r="B61" s="17"/>
      <c r="C61" s="26" t="s">
        <v>38</v>
      </c>
      <c r="D61" s="27">
        <f t="shared" si="0"/>
        <v>48</v>
      </c>
      <c r="E61" s="28" t="s">
        <v>144</v>
      </c>
      <c r="F61" s="28" t="s">
        <v>152</v>
      </c>
      <c r="G61" s="28" t="s">
        <v>153</v>
      </c>
      <c r="H61" s="28">
        <v>1</v>
      </c>
      <c r="I61" s="29" t="s">
        <v>147</v>
      </c>
      <c r="J61" s="30">
        <v>2</v>
      </c>
      <c r="K61" s="31">
        <v>2886.2879999999996</v>
      </c>
      <c r="L61" s="32">
        <v>100</v>
      </c>
      <c r="M61" s="33"/>
      <c r="N61" s="34">
        <v>100</v>
      </c>
      <c r="O61" s="34">
        <v>100</v>
      </c>
      <c r="P61" s="34">
        <v>100</v>
      </c>
      <c r="Q61" s="34">
        <v>0</v>
      </c>
      <c r="R61" s="34">
        <v>100</v>
      </c>
      <c r="S61" s="34">
        <v>100</v>
      </c>
      <c r="T61" s="34">
        <v>0</v>
      </c>
      <c r="U61" s="34">
        <v>0</v>
      </c>
      <c r="V61" s="34">
        <v>0</v>
      </c>
      <c r="W61" s="35">
        <v>100</v>
      </c>
      <c r="X61" s="33"/>
      <c r="Y61" s="34">
        <v>100</v>
      </c>
      <c r="Z61" s="34">
        <v>100</v>
      </c>
      <c r="AA61" s="34">
        <v>99.999999999999986</v>
      </c>
      <c r="AB61" s="34">
        <v>0</v>
      </c>
      <c r="AC61" s="34">
        <v>100</v>
      </c>
      <c r="AD61" s="34">
        <v>100</v>
      </c>
      <c r="AE61" s="34">
        <v>100</v>
      </c>
      <c r="AF61" s="34">
        <v>100</v>
      </c>
      <c r="AG61" s="34">
        <v>0</v>
      </c>
      <c r="AH61" s="37"/>
      <c r="AI61" s="37">
        <v>29.13</v>
      </c>
      <c r="AJ61" s="37">
        <v>38.669999999999995</v>
      </c>
      <c r="AK61" s="37"/>
      <c r="AL61" s="37">
        <v>2187.9</v>
      </c>
      <c r="AM61" s="37">
        <v>2.35</v>
      </c>
      <c r="AN61" s="37"/>
      <c r="AO61" s="37"/>
      <c r="AP61" s="37">
        <v>38.590000000000003</v>
      </c>
      <c r="AQ61" s="37">
        <v>481.00000000000006</v>
      </c>
      <c r="AR61" s="37"/>
      <c r="AS61" s="37"/>
      <c r="AT61" s="37">
        <v>29.13</v>
      </c>
      <c r="AU61" s="37">
        <v>38.669999999999995</v>
      </c>
      <c r="AV61" s="37"/>
      <c r="AW61" s="37">
        <v>2187.9</v>
      </c>
      <c r="AX61" s="37">
        <v>2.35</v>
      </c>
      <c r="AY61" s="37"/>
      <c r="AZ61" s="37"/>
      <c r="BA61" s="37">
        <v>38.590000000000003</v>
      </c>
      <c r="BB61" s="37">
        <v>481.00000000000006</v>
      </c>
      <c r="BC61" s="37"/>
      <c r="CE61" s="37">
        <v>73.407600000000002</v>
      </c>
      <c r="CF61" s="37">
        <v>97.448400000000007</v>
      </c>
      <c r="CG61" s="37">
        <v>0</v>
      </c>
      <c r="CH61" s="37">
        <v>2362.9319999999998</v>
      </c>
      <c r="CI61" s="37">
        <v>352.5</v>
      </c>
      <c r="CJ61" s="37">
        <v>0</v>
      </c>
      <c r="CK61" s="37">
        <v>0</v>
      </c>
      <c r="CL61" s="37">
        <v>0</v>
      </c>
      <c r="CM61" s="37">
        <v>2886.2879999999996</v>
      </c>
      <c r="CN61" s="37">
        <v>2886.2879999999996</v>
      </c>
      <c r="CO61" s="37"/>
      <c r="CP61" s="39">
        <v>2886.2879999999996</v>
      </c>
      <c r="CQ61" s="37"/>
      <c r="CR61" s="40">
        <f t="shared" si="1"/>
        <v>100</v>
      </c>
      <c r="CT61" s="37">
        <v>100</v>
      </c>
      <c r="CU61" s="41" t="s">
        <v>43</v>
      </c>
      <c r="CV61" s="37">
        <v>100</v>
      </c>
      <c r="CW61" s="37">
        <v>0</v>
      </c>
      <c r="CX61" s="37">
        <v>100</v>
      </c>
      <c r="DA61" s="37">
        <v>464.66963968331731</v>
      </c>
      <c r="DB61" s="37"/>
      <c r="DC61" s="37">
        <v>464.66963968331731</v>
      </c>
      <c r="DD61" s="37"/>
      <c r="DE61" s="37">
        <v>464.66963968331731</v>
      </c>
      <c r="DF61" s="37"/>
      <c r="DG61" s="37">
        <v>464.66963968331731</v>
      </c>
      <c r="DH61" s="37"/>
    </row>
    <row r="62" spans="1:112" s="38" customFormat="1" ht="26.25" customHeight="1" x14ac:dyDescent="0.25">
      <c r="A62" s="1"/>
      <c r="B62" s="17"/>
      <c r="C62" s="26" t="s">
        <v>38</v>
      </c>
      <c r="D62" s="27">
        <f t="shared" si="0"/>
        <v>49</v>
      </c>
      <c r="E62" s="28" t="s">
        <v>144</v>
      </c>
      <c r="F62" s="28" t="s">
        <v>154</v>
      </c>
      <c r="G62" s="28" t="s">
        <v>155</v>
      </c>
      <c r="H62" s="28">
        <v>1</v>
      </c>
      <c r="I62" s="29" t="s">
        <v>147</v>
      </c>
      <c r="J62" s="30">
        <v>3</v>
      </c>
      <c r="K62" s="31">
        <v>2740.2065000000002</v>
      </c>
      <c r="L62" s="32">
        <v>100</v>
      </c>
      <c r="M62" s="33"/>
      <c r="N62" s="34">
        <v>100</v>
      </c>
      <c r="O62" s="34">
        <v>100</v>
      </c>
      <c r="P62" s="34">
        <v>0</v>
      </c>
      <c r="Q62" s="34">
        <v>0</v>
      </c>
      <c r="R62" s="34">
        <v>0</v>
      </c>
      <c r="S62" s="34">
        <v>100</v>
      </c>
      <c r="T62" s="34">
        <v>100</v>
      </c>
      <c r="U62" s="34">
        <v>100</v>
      </c>
      <c r="V62" s="34">
        <v>0</v>
      </c>
      <c r="W62" s="35">
        <v>99.999999999999986</v>
      </c>
      <c r="X62" s="33"/>
      <c r="Y62" s="34">
        <v>99.999999999999986</v>
      </c>
      <c r="Z62" s="34">
        <v>100</v>
      </c>
      <c r="AA62" s="34">
        <v>0</v>
      </c>
      <c r="AB62" s="34">
        <v>0</v>
      </c>
      <c r="AC62" s="34">
        <v>0</v>
      </c>
      <c r="AD62" s="34">
        <v>99.999999999999986</v>
      </c>
      <c r="AE62" s="34">
        <v>99.999999999999986</v>
      </c>
      <c r="AF62" s="34">
        <v>100</v>
      </c>
      <c r="AG62" s="34">
        <v>0</v>
      </c>
      <c r="AH62" s="37"/>
      <c r="AI62" s="37">
        <v>19.383376661311516</v>
      </c>
      <c r="AJ62" s="37"/>
      <c r="AK62" s="37"/>
      <c r="AL62" s="37"/>
      <c r="AM62" s="37">
        <v>2.35</v>
      </c>
      <c r="AN62" s="37"/>
      <c r="AO62" s="37"/>
      <c r="AP62" s="37">
        <v>38.590000000000003</v>
      </c>
      <c r="AQ62" s="37">
        <v>481</v>
      </c>
      <c r="AR62" s="37"/>
      <c r="AS62" s="37"/>
      <c r="AT62" s="37">
        <v>19.383376661311516</v>
      </c>
      <c r="AU62" s="37"/>
      <c r="AV62" s="37"/>
      <c r="AW62" s="37"/>
      <c r="AX62" s="37">
        <v>2.35</v>
      </c>
      <c r="AY62" s="37"/>
      <c r="AZ62" s="37"/>
      <c r="BA62" s="37">
        <v>38.590000000000003</v>
      </c>
      <c r="BB62" s="37">
        <v>481</v>
      </c>
      <c r="BC62" s="37"/>
      <c r="CE62" s="37">
        <v>29.009999999999998</v>
      </c>
      <c r="CF62" s="37">
        <v>0</v>
      </c>
      <c r="CG62" s="37">
        <v>0</v>
      </c>
      <c r="CH62" s="37">
        <v>0</v>
      </c>
      <c r="CI62" s="37">
        <v>587.5</v>
      </c>
      <c r="CJ62" s="37">
        <v>1209.7965000000002</v>
      </c>
      <c r="CK62" s="37">
        <v>913.9</v>
      </c>
      <c r="CL62" s="37">
        <v>0</v>
      </c>
      <c r="CM62" s="37">
        <v>2740.2065000000002</v>
      </c>
      <c r="CN62" s="37">
        <v>2740.2065000000002</v>
      </c>
      <c r="CO62" s="37"/>
      <c r="CP62" s="39">
        <v>2740.2065000000002</v>
      </c>
      <c r="CQ62" s="37"/>
      <c r="CR62" s="40">
        <f t="shared" si="1"/>
        <v>100</v>
      </c>
      <c r="CT62" s="37">
        <v>100</v>
      </c>
      <c r="CU62" s="41" t="s">
        <v>43</v>
      </c>
      <c r="CV62" s="37">
        <v>100</v>
      </c>
      <c r="CW62" s="37">
        <v>0</v>
      </c>
      <c r="CX62" s="37">
        <v>100</v>
      </c>
      <c r="DA62" s="37">
        <v>472.18339866668276</v>
      </c>
      <c r="DB62" s="37"/>
      <c r="DC62" s="37">
        <v>472.18339866668271</v>
      </c>
      <c r="DD62" s="37"/>
      <c r="DE62" s="37">
        <v>472.18339866668276</v>
      </c>
      <c r="DF62" s="37"/>
      <c r="DG62" s="37">
        <v>472.18339866668271</v>
      </c>
      <c r="DH62" s="37"/>
    </row>
    <row r="63" spans="1:112" s="38" customFormat="1" ht="26.25" customHeight="1" x14ac:dyDescent="0.25">
      <c r="A63" s="1"/>
      <c r="B63" s="17"/>
      <c r="C63" s="26" t="s">
        <v>38</v>
      </c>
      <c r="D63" s="27">
        <f t="shared" si="0"/>
        <v>50</v>
      </c>
      <c r="E63" s="28" t="s">
        <v>156</v>
      </c>
      <c r="F63" s="28" t="s">
        <v>157</v>
      </c>
      <c r="G63" s="28" t="s">
        <v>158</v>
      </c>
      <c r="H63" s="28">
        <v>40</v>
      </c>
      <c r="I63" s="29" t="s">
        <v>159</v>
      </c>
      <c r="J63" s="30">
        <v>3</v>
      </c>
      <c r="K63" s="31">
        <v>2385.6529999999993</v>
      </c>
      <c r="L63" s="32">
        <v>100</v>
      </c>
      <c r="M63" s="33"/>
      <c r="N63" s="34">
        <v>100</v>
      </c>
      <c r="O63" s="34">
        <v>100</v>
      </c>
      <c r="P63" s="34">
        <v>100</v>
      </c>
      <c r="Q63" s="34">
        <v>0</v>
      </c>
      <c r="R63" s="34">
        <v>0</v>
      </c>
      <c r="S63" s="34">
        <v>100</v>
      </c>
      <c r="T63" s="34">
        <v>100</v>
      </c>
      <c r="U63" s="34">
        <v>0</v>
      </c>
      <c r="V63" s="34">
        <v>0</v>
      </c>
      <c r="W63" s="35">
        <v>99.901435696369234</v>
      </c>
      <c r="X63" s="36" t="s">
        <v>42</v>
      </c>
      <c r="Y63" s="34">
        <v>99.901435696369234</v>
      </c>
      <c r="Z63" s="34">
        <v>100</v>
      </c>
      <c r="AA63" s="34">
        <v>100</v>
      </c>
      <c r="AB63" s="34">
        <v>0</v>
      </c>
      <c r="AC63" s="34">
        <v>99.733455285022657</v>
      </c>
      <c r="AD63" s="34">
        <v>100</v>
      </c>
      <c r="AE63" s="34">
        <v>100</v>
      </c>
      <c r="AF63" s="34">
        <v>0</v>
      </c>
      <c r="AG63" s="34">
        <v>0</v>
      </c>
      <c r="AH63" s="37"/>
      <c r="AI63" s="37">
        <v>29.012317654881322</v>
      </c>
      <c r="AJ63" s="37">
        <v>44.608055126569518</v>
      </c>
      <c r="AK63" s="37"/>
      <c r="AL63" s="37">
        <v>3084.6318901987993</v>
      </c>
      <c r="AM63" s="37">
        <v>3.35</v>
      </c>
      <c r="AN63" s="37"/>
      <c r="AO63" s="37"/>
      <c r="AP63" s="37">
        <v>41.659999999999989</v>
      </c>
      <c r="AQ63" s="37"/>
      <c r="AR63" s="37"/>
      <c r="AS63" s="37"/>
      <c r="AT63" s="37">
        <v>29.012317654881322</v>
      </c>
      <c r="AU63" s="37">
        <v>44.608055126569518</v>
      </c>
      <c r="AV63" s="37"/>
      <c r="AW63" s="37">
        <v>3076.4099669189686</v>
      </c>
      <c r="AX63" s="37">
        <v>3.35</v>
      </c>
      <c r="AY63" s="37"/>
      <c r="AZ63" s="37"/>
      <c r="BA63" s="37">
        <v>41.659999999999989</v>
      </c>
      <c r="BB63" s="37"/>
      <c r="BC63" s="37"/>
      <c r="CE63" s="37">
        <v>317.30399999999997</v>
      </c>
      <c r="CF63" s="37">
        <v>507.70799999999991</v>
      </c>
      <c r="CG63" s="37">
        <v>0</v>
      </c>
      <c r="CH63" s="37">
        <v>0</v>
      </c>
      <c r="CI63" s="37">
        <v>254.6</v>
      </c>
      <c r="CJ63" s="37">
        <v>1306.0409999999997</v>
      </c>
      <c r="CK63" s="37">
        <v>0</v>
      </c>
      <c r="CL63" s="37">
        <v>0</v>
      </c>
      <c r="CM63" s="37">
        <v>2385.6529999999993</v>
      </c>
      <c r="CN63" s="37">
        <v>2385.6529999999993</v>
      </c>
      <c r="CO63" s="37"/>
      <c r="CP63" s="39">
        <v>2385.6529999999993</v>
      </c>
      <c r="CQ63" s="37"/>
      <c r="CR63" s="40">
        <f t="shared" si="1"/>
        <v>100</v>
      </c>
      <c r="CT63" s="37">
        <v>100</v>
      </c>
      <c r="CU63" s="41" t="s">
        <v>43</v>
      </c>
      <c r="CV63" s="37">
        <v>100</v>
      </c>
      <c r="CW63" s="37">
        <v>0</v>
      </c>
      <c r="CX63" s="37">
        <v>100</v>
      </c>
      <c r="DA63" s="37">
        <v>18269.456982666663</v>
      </c>
      <c r="DB63" s="37"/>
      <c r="DC63" s="37">
        <v>18251.449819614576</v>
      </c>
      <c r="DD63" s="37"/>
      <c r="DE63" s="37">
        <v>18269.456982666663</v>
      </c>
      <c r="DF63" s="37"/>
      <c r="DG63" s="37">
        <v>18251.449819614576</v>
      </c>
      <c r="DH63" s="37"/>
    </row>
    <row r="64" spans="1:112" s="38" customFormat="1" ht="26.25" customHeight="1" x14ac:dyDescent="0.25">
      <c r="A64" s="1"/>
      <c r="B64" s="17"/>
      <c r="C64" s="26" t="s">
        <v>38</v>
      </c>
      <c r="D64" s="27">
        <f t="shared" si="0"/>
        <v>51</v>
      </c>
      <c r="E64" s="28" t="s">
        <v>156</v>
      </c>
      <c r="F64" s="28" t="s">
        <v>160</v>
      </c>
      <c r="G64" s="28" t="s">
        <v>161</v>
      </c>
      <c r="H64" s="28">
        <v>40</v>
      </c>
      <c r="I64" s="29" t="s">
        <v>159</v>
      </c>
      <c r="J64" s="30">
        <v>3</v>
      </c>
      <c r="K64" s="31">
        <v>1495.9809999999998</v>
      </c>
      <c r="L64" s="32">
        <v>100</v>
      </c>
      <c r="M64" s="33"/>
      <c r="N64" s="34">
        <v>100</v>
      </c>
      <c r="O64" s="34">
        <v>100</v>
      </c>
      <c r="P64" s="34">
        <v>0</v>
      </c>
      <c r="Q64" s="34">
        <v>0</v>
      </c>
      <c r="R64" s="34">
        <v>0</v>
      </c>
      <c r="S64" s="34">
        <v>100</v>
      </c>
      <c r="T64" s="34">
        <v>100</v>
      </c>
      <c r="U64" s="34">
        <v>0</v>
      </c>
      <c r="V64" s="34">
        <v>0</v>
      </c>
      <c r="W64" s="35">
        <v>100</v>
      </c>
      <c r="X64" s="33"/>
      <c r="Y64" s="34">
        <v>100</v>
      </c>
      <c r="Z64" s="34">
        <v>100</v>
      </c>
      <c r="AA64" s="34">
        <v>0</v>
      </c>
      <c r="AB64" s="34">
        <v>0</v>
      </c>
      <c r="AC64" s="34">
        <v>0</v>
      </c>
      <c r="AD64" s="34">
        <v>100</v>
      </c>
      <c r="AE64" s="34">
        <v>100</v>
      </c>
      <c r="AF64" s="34">
        <v>100</v>
      </c>
      <c r="AG64" s="34">
        <v>0</v>
      </c>
      <c r="AH64" s="37"/>
      <c r="AI64" s="37">
        <v>16.524053854666175</v>
      </c>
      <c r="AJ64" s="37"/>
      <c r="AK64" s="37"/>
      <c r="AL64" s="37"/>
      <c r="AM64" s="37">
        <v>2.35</v>
      </c>
      <c r="AN64" s="37"/>
      <c r="AO64" s="37"/>
      <c r="AP64" s="37">
        <v>41.66</v>
      </c>
      <c r="AQ64" s="37">
        <v>924</v>
      </c>
      <c r="AR64" s="37"/>
      <c r="AS64" s="37"/>
      <c r="AT64" s="37">
        <v>16.524053854666175</v>
      </c>
      <c r="AU64" s="37"/>
      <c r="AV64" s="37"/>
      <c r="AW64" s="37"/>
      <c r="AX64" s="37">
        <v>2.35</v>
      </c>
      <c r="AY64" s="37"/>
      <c r="AZ64" s="37"/>
      <c r="BA64" s="37">
        <v>41.66</v>
      </c>
      <c r="BB64" s="37">
        <v>924</v>
      </c>
      <c r="BC64" s="37"/>
      <c r="CE64" s="37">
        <v>11.34</v>
      </c>
      <c r="CF64" s="37">
        <v>0</v>
      </c>
      <c r="CG64" s="37">
        <v>0</v>
      </c>
      <c r="CH64" s="37">
        <v>0</v>
      </c>
      <c r="CI64" s="37">
        <v>178.6</v>
      </c>
      <c r="CJ64" s="37">
        <v>1306.0409999999997</v>
      </c>
      <c r="CK64" s="37">
        <v>0</v>
      </c>
      <c r="CL64" s="37">
        <v>0</v>
      </c>
      <c r="CM64" s="37">
        <v>1495.9809999999998</v>
      </c>
      <c r="CN64" s="37">
        <v>1495.9809999999998</v>
      </c>
      <c r="CO64" s="37"/>
      <c r="CP64" s="39">
        <v>1495.9809999999998</v>
      </c>
      <c r="CQ64" s="37"/>
      <c r="CR64" s="40">
        <f t="shared" si="1"/>
        <v>100</v>
      </c>
      <c r="CT64" s="37">
        <v>100</v>
      </c>
      <c r="CU64" s="41" t="s">
        <v>43</v>
      </c>
      <c r="CV64" s="37">
        <v>100</v>
      </c>
      <c r="CW64" s="37">
        <v>0</v>
      </c>
      <c r="CX64" s="37">
        <v>100</v>
      </c>
      <c r="DA64" s="37">
        <v>1197.6378</v>
      </c>
      <c r="DB64" s="37"/>
      <c r="DC64" s="37">
        <v>1197.6378</v>
      </c>
      <c r="DD64" s="37"/>
      <c r="DE64" s="37">
        <v>1197.6378</v>
      </c>
      <c r="DF64" s="37"/>
      <c r="DG64" s="37">
        <v>1197.6378</v>
      </c>
      <c r="DH64" s="37"/>
    </row>
    <row r="65" spans="1:112" s="38" customFormat="1" ht="26.25" customHeight="1" x14ac:dyDescent="0.25">
      <c r="A65" s="1"/>
      <c r="B65" s="17"/>
      <c r="C65" s="26" t="s">
        <v>38</v>
      </c>
      <c r="D65" s="27">
        <f t="shared" si="0"/>
        <v>52</v>
      </c>
      <c r="E65" s="28" t="s">
        <v>156</v>
      </c>
      <c r="F65" s="28" t="s">
        <v>162</v>
      </c>
      <c r="G65" s="28" t="s">
        <v>163</v>
      </c>
      <c r="H65" s="28">
        <v>40</v>
      </c>
      <c r="I65" s="29" t="s">
        <v>159</v>
      </c>
      <c r="J65" s="30">
        <v>3</v>
      </c>
      <c r="K65" s="31">
        <v>1605.2009999999996</v>
      </c>
      <c r="L65" s="32">
        <v>100</v>
      </c>
      <c r="M65" s="33"/>
      <c r="N65" s="34">
        <v>100</v>
      </c>
      <c r="O65" s="34">
        <v>100</v>
      </c>
      <c r="P65" s="34">
        <v>0</v>
      </c>
      <c r="Q65" s="34">
        <v>0</v>
      </c>
      <c r="R65" s="34">
        <v>0</v>
      </c>
      <c r="S65" s="34">
        <v>0</v>
      </c>
      <c r="T65" s="34">
        <v>100</v>
      </c>
      <c r="U65" s="34">
        <v>0</v>
      </c>
      <c r="V65" s="34">
        <v>0</v>
      </c>
      <c r="W65" s="35">
        <v>100</v>
      </c>
      <c r="X65" s="33"/>
      <c r="Y65" s="34">
        <v>100</v>
      </c>
      <c r="Z65" s="34">
        <v>100</v>
      </c>
      <c r="AA65" s="34">
        <v>0</v>
      </c>
      <c r="AB65" s="34">
        <v>0</v>
      </c>
      <c r="AC65" s="34">
        <v>0</v>
      </c>
      <c r="AD65" s="34">
        <v>100</v>
      </c>
      <c r="AE65" s="34">
        <v>100</v>
      </c>
      <c r="AF65" s="34">
        <v>100</v>
      </c>
      <c r="AG65" s="34">
        <v>0</v>
      </c>
      <c r="AH65" s="37"/>
      <c r="AI65" s="37">
        <v>49.86</v>
      </c>
      <c r="AJ65" s="37"/>
      <c r="AK65" s="37"/>
      <c r="AL65" s="37"/>
      <c r="AM65" s="37">
        <v>2.3500000000000005</v>
      </c>
      <c r="AN65" s="37"/>
      <c r="AO65" s="37"/>
      <c r="AP65" s="37">
        <v>41.660000000000004</v>
      </c>
      <c r="AQ65" s="37">
        <v>923.99999999999989</v>
      </c>
      <c r="AR65" s="37"/>
      <c r="AS65" s="37"/>
      <c r="AT65" s="37">
        <v>49.86</v>
      </c>
      <c r="AU65" s="37"/>
      <c r="AV65" s="37"/>
      <c r="AW65" s="37"/>
      <c r="AX65" s="37">
        <v>2.3500000000000005</v>
      </c>
      <c r="AY65" s="37"/>
      <c r="AZ65" s="37"/>
      <c r="BA65" s="37">
        <v>41.660000000000004</v>
      </c>
      <c r="BB65" s="37">
        <v>923.99999999999989</v>
      </c>
      <c r="BC65" s="37"/>
      <c r="CE65" s="37">
        <v>299.15999999999997</v>
      </c>
      <c r="CF65" s="37">
        <v>0</v>
      </c>
      <c r="CG65" s="37">
        <v>0</v>
      </c>
      <c r="CH65" s="37">
        <v>0</v>
      </c>
      <c r="CI65" s="37">
        <v>0</v>
      </c>
      <c r="CJ65" s="37">
        <v>1306.0409999999997</v>
      </c>
      <c r="CK65" s="37">
        <v>0</v>
      </c>
      <c r="CL65" s="37">
        <v>0</v>
      </c>
      <c r="CM65" s="37">
        <v>1605.2009999999996</v>
      </c>
      <c r="CN65" s="37">
        <v>1605.2009999999996</v>
      </c>
      <c r="CO65" s="37"/>
      <c r="CP65" s="39">
        <v>1605.2009999999996</v>
      </c>
      <c r="CQ65" s="37"/>
      <c r="CR65" s="40">
        <f t="shared" si="1"/>
        <v>100</v>
      </c>
      <c r="CT65" s="37">
        <v>100</v>
      </c>
      <c r="CU65" s="41" t="s">
        <v>43</v>
      </c>
      <c r="CV65" s="37">
        <v>100</v>
      </c>
      <c r="CW65" s="37">
        <v>0</v>
      </c>
      <c r="CX65" s="37">
        <v>100</v>
      </c>
      <c r="DA65" s="37">
        <v>578.17018800000005</v>
      </c>
      <c r="DB65" s="37"/>
      <c r="DC65" s="37">
        <v>578.17018800000005</v>
      </c>
      <c r="DD65" s="37"/>
      <c r="DE65" s="37">
        <v>578.17018800000005</v>
      </c>
      <c r="DF65" s="37"/>
      <c r="DG65" s="37">
        <v>578.17018800000005</v>
      </c>
      <c r="DH65" s="37"/>
    </row>
    <row r="66" spans="1:112" s="38" customFormat="1" ht="26.25" customHeight="1" x14ac:dyDescent="0.25">
      <c r="A66" s="1"/>
      <c r="B66" s="17"/>
      <c r="C66" s="26" t="s">
        <v>38</v>
      </c>
      <c r="D66" s="27">
        <f t="shared" si="0"/>
        <v>53</v>
      </c>
      <c r="E66" s="28" t="s">
        <v>156</v>
      </c>
      <c r="F66" s="28" t="s">
        <v>68</v>
      </c>
      <c r="G66" s="28" t="s">
        <v>164</v>
      </c>
      <c r="H66" s="28">
        <v>40</v>
      </c>
      <c r="I66" s="29" t="s">
        <v>159</v>
      </c>
      <c r="J66" s="30">
        <v>3</v>
      </c>
      <c r="K66" s="31">
        <v>5906.3490000000002</v>
      </c>
      <c r="L66" s="32">
        <v>100</v>
      </c>
      <c r="M66" s="33"/>
      <c r="N66" s="34">
        <v>100</v>
      </c>
      <c r="O66" s="34">
        <v>100</v>
      </c>
      <c r="P66" s="34">
        <v>0</v>
      </c>
      <c r="Q66" s="34">
        <v>0</v>
      </c>
      <c r="R66" s="34">
        <v>100.00000000000003</v>
      </c>
      <c r="S66" s="34">
        <v>100</v>
      </c>
      <c r="T66" s="34">
        <v>100</v>
      </c>
      <c r="U66" s="34">
        <v>0</v>
      </c>
      <c r="V66" s="34">
        <v>0</v>
      </c>
      <c r="W66" s="35">
        <v>100</v>
      </c>
      <c r="X66" s="33"/>
      <c r="Y66" s="34">
        <v>100</v>
      </c>
      <c r="Z66" s="34">
        <v>100</v>
      </c>
      <c r="AA66" s="34">
        <v>100</v>
      </c>
      <c r="AB66" s="34">
        <v>0</v>
      </c>
      <c r="AC66" s="34">
        <v>100</v>
      </c>
      <c r="AD66" s="34">
        <v>100</v>
      </c>
      <c r="AE66" s="34">
        <v>100</v>
      </c>
      <c r="AF66" s="34">
        <v>100</v>
      </c>
      <c r="AG66" s="34">
        <v>0</v>
      </c>
      <c r="AH66" s="37"/>
      <c r="AI66" s="37">
        <v>22.550158192090393</v>
      </c>
      <c r="AJ66" s="37">
        <v>60.73</v>
      </c>
      <c r="AK66" s="37"/>
      <c r="AL66" s="37">
        <v>3700.6</v>
      </c>
      <c r="AM66" s="37">
        <v>2.35</v>
      </c>
      <c r="AN66" s="37"/>
      <c r="AO66" s="37"/>
      <c r="AP66" s="37">
        <v>41.66</v>
      </c>
      <c r="AQ66" s="37">
        <v>924</v>
      </c>
      <c r="AR66" s="37"/>
      <c r="AS66" s="37"/>
      <c r="AT66" s="37">
        <v>22.550158192090393</v>
      </c>
      <c r="AU66" s="37">
        <v>60.73</v>
      </c>
      <c r="AV66" s="37"/>
      <c r="AW66" s="37">
        <v>3700.6</v>
      </c>
      <c r="AX66" s="37">
        <v>2.35</v>
      </c>
      <c r="AY66" s="37"/>
      <c r="AZ66" s="37"/>
      <c r="BA66" s="37">
        <v>41.66</v>
      </c>
      <c r="BB66" s="37">
        <v>924</v>
      </c>
      <c r="BC66" s="37"/>
      <c r="CE66" s="37">
        <v>67.86</v>
      </c>
      <c r="CF66" s="37">
        <v>0</v>
      </c>
      <c r="CG66" s="37">
        <v>0</v>
      </c>
      <c r="CH66" s="37">
        <v>3996.6480000000001</v>
      </c>
      <c r="CI66" s="37">
        <v>535.80000000000007</v>
      </c>
      <c r="CJ66" s="37">
        <v>1306.0409999999997</v>
      </c>
      <c r="CK66" s="37">
        <v>0</v>
      </c>
      <c r="CL66" s="37">
        <v>0</v>
      </c>
      <c r="CM66" s="37">
        <v>5906.3490000000002</v>
      </c>
      <c r="CN66" s="37">
        <v>5906.3490000000002</v>
      </c>
      <c r="CO66" s="37"/>
      <c r="CP66" s="39">
        <v>5906.3490000000002</v>
      </c>
      <c r="CQ66" s="37"/>
      <c r="CR66" s="40">
        <f t="shared" si="1"/>
        <v>100</v>
      </c>
      <c r="CT66" s="37">
        <v>100</v>
      </c>
      <c r="CU66" s="41" t="s">
        <v>43</v>
      </c>
      <c r="CV66" s="37">
        <v>100</v>
      </c>
      <c r="CW66" s="37">
        <v>0</v>
      </c>
      <c r="CX66" s="37">
        <v>100</v>
      </c>
      <c r="DA66" s="37">
        <v>1630.0164426000001</v>
      </c>
      <c r="DB66" s="37"/>
      <c r="DC66" s="37">
        <v>1630.0164426000001</v>
      </c>
      <c r="DD66" s="37"/>
      <c r="DE66" s="37">
        <v>1630.0164426000001</v>
      </c>
      <c r="DF66" s="37"/>
      <c r="DG66" s="37">
        <v>1630.0164426000001</v>
      </c>
      <c r="DH66" s="37"/>
    </row>
    <row r="67" spans="1:112" s="38" customFormat="1" ht="26.25" customHeight="1" x14ac:dyDescent="0.25">
      <c r="A67" s="1"/>
      <c r="B67" s="17"/>
      <c r="C67" s="26" t="s">
        <v>38</v>
      </c>
      <c r="D67" s="27">
        <f t="shared" si="0"/>
        <v>54</v>
      </c>
      <c r="E67" s="28" t="s">
        <v>156</v>
      </c>
      <c r="F67" s="28" t="s">
        <v>165</v>
      </c>
      <c r="G67" s="28" t="s">
        <v>166</v>
      </c>
      <c r="H67" s="28">
        <v>40</v>
      </c>
      <c r="I67" s="29" t="s">
        <v>159</v>
      </c>
      <c r="J67" s="30">
        <v>3</v>
      </c>
      <c r="K67" s="31">
        <v>2049.5909999999999</v>
      </c>
      <c r="L67" s="32">
        <v>100</v>
      </c>
      <c r="M67" s="33"/>
      <c r="N67" s="34">
        <v>100</v>
      </c>
      <c r="O67" s="34">
        <v>100</v>
      </c>
      <c r="P67" s="34">
        <v>0</v>
      </c>
      <c r="Q67" s="34">
        <v>0</v>
      </c>
      <c r="R67" s="34">
        <v>0</v>
      </c>
      <c r="S67" s="34">
        <v>99.999999999999986</v>
      </c>
      <c r="T67" s="34">
        <v>100</v>
      </c>
      <c r="U67" s="34">
        <v>0</v>
      </c>
      <c r="V67" s="34">
        <v>0</v>
      </c>
      <c r="W67" s="35">
        <v>100</v>
      </c>
      <c r="X67" s="33"/>
      <c r="Y67" s="34">
        <v>100</v>
      </c>
      <c r="Z67" s="34">
        <v>100</v>
      </c>
      <c r="AA67" s="34">
        <v>0</v>
      </c>
      <c r="AB67" s="34">
        <v>0</v>
      </c>
      <c r="AC67" s="34">
        <v>0</v>
      </c>
      <c r="AD67" s="34">
        <v>100</v>
      </c>
      <c r="AE67" s="34">
        <v>100</v>
      </c>
      <c r="AF67" s="34">
        <v>100</v>
      </c>
      <c r="AG67" s="34">
        <v>0</v>
      </c>
      <c r="AH67" s="37"/>
      <c r="AI67" s="37">
        <v>45.199999999999996</v>
      </c>
      <c r="AJ67" s="37"/>
      <c r="AK67" s="37"/>
      <c r="AL67" s="37"/>
      <c r="AM67" s="37">
        <v>2.35</v>
      </c>
      <c r="AN67" s="37"/>
      <c r="AO67" s="37"/>
      <c r="AP67" s="37">
        <v>41.66</v>
      </c>
      <c r="AQ67" s="37">
        <v>924</v>
      </c>
      <c r="AR67" s="37"/>
      <c r="AS67" s="37"/>
      <c r="AT67" s="37">
        <v>45.199999999999996</v>
      </c>
      <c r="AU67" s="37"/>
      <c r="AV67" s="37"/>
      <c r="AW67" s="37"/>
      <c r="AX67" s="37">
        <v>2.35</v>
      </c>
      <c r="AY67" s="37"/>
      <c r="AZ67" s="37"/>
      <c r="BA67" s="37">
        <v>41.66</v>
      </c>
      <c r="BB67" s="37">
        <v>924</v>
      </c>
      <c r="BC67" s="37"/>
      <c r="CE67" s="37">
        <v>271.20000000000005</v>
      </c>
      <c r="CF67" s="37">
        <v>0</v>
      </c>
      <c r="CG67" s="37">
        <v>0</v>
      </c>
      <c r="CH67" s="37">
        <v>0</v>
      </c>
      <c r="CI67" s="37">
        <v>472.35</v>
      </c>
      <c r="CJ67" s="37">
        <v>1306.0409999999997</v>
      </c>
      <c r="CK67" s="37">
        <v>0</v>
      </c>
      <c r="CL67" s="37">
        <v>0</v>
      </c>
      <c r="CM67" s="37">
        <v>2049.5909999999999</v>
      </c>
      <c r="CN67" s="37">
        <v>2049.5909999999999</v>
      </c>
      <c r="CO67" s="37"/>
      <c r="CP67" s="39">
        <v>2049.5909999999999</v>
      </c>
      <c r="CQ67" s="37"/>
      <c r="CR67" s="40">
        <f t="shared" si="1"/>
        <v>100</v>
      </c>
      <c r="CT67" s="37">
        <v>100</v>
      </c>
      <c r="CU67" s="41" t="s">
        <v>43</v>
      </c>
      <c r="CV67" s="37">
        <v>100</v>
      </c>
      <c r="CW67" s="37">
        <v>0</v>
      </c>
      <c r="CX67" s="37">
        <v>100</v>
      </c>
      <c r="DA67" s="37">
        <v>934.69842666666671</v>
      </c>
      <c r="DB67" s="37"/>
      <c r="DC67" s="37">
        <v>934.69842666666671</v>
      </c>
      <c r="DD67" s="37"/>
      <c r="DE67" s="37">
        <v>934.69842666666671</v>
      </c>
      <c r="DF67" s="37"/>
      <c r="DG67" s="37">
        <v>934.69842666666671</v>
      </c>
      <c r="DH67" s="37"/>
    </row>
    <row r="68" spans="1:112" s="38" customFormat="1" ht="26.25" customHeight="1" x14ac:dyDescent="0.25">
      <c r="A68" s="1"/>
      <c r="B68" s="17"/>
      <c r="C68" s="26" t="s">
        <v>38</v>
      </c>
      <c r="D68" s="27">
        <f t="shared" si="0"/>
        <v>55</v>
      </c>
      <c r="E68" s="28" t="s">
        <v>156</v>
      </c>
      <c r="F68" s="28" t="s">
        <v>167</v>
      </c>
      <c r="G68" s="28" t="s">
        <v>168</v>
      </c>
      <c r="H68" s="28">
        <v>40</v>
      </c>
      <c r="I68" s="29" t="s">
        <v>159</v>
      </c>
      <c r="J68" s="30">
        <v>3</v>
      </c>
      <c r="K68" s="31">
        <v>7277.4290000000001</v>
      </c>
      <c r="L68" s="32">
        <v>100</v>
      </c>
      <c r="M68" s="33"/>
      <c r="N68" s="34">
        <v>100</v>
      </c>
      <c r="O68" s="34">
        <v>100</v>
      </c>
      <c r="P68" s="34">
        <v>100</v>
      </c>
      <c r="Q68" s="34">
        <v>0</v>
      </c>
      <c r="R68" s="34">
        <v>100.00000000000003</v>
      </c>
      <c r="S68" s="34">
        <v>100</v>
      </c>
      <c r="T68" s="34">
        <v>100</v>
      </c>
      <c r="U68" s="34">
        <v>100</v>
      </c>
      <c r="V68" s="34">
        <v>0</v>
      </c>
      <c r="W68" s="35">
        <v>100</v>
      </c>
      <c r="X68" s="33"/>
      <c r="Y68" s="34">
        <v>100</v>
      </c>
      <c r="Z68" s="34">
        <v>100</v>
      </c>
      <c r="AA68" s="34">
        <v>100</v>
      </c>
      <c r="AB68" s="34">
        <v>0</v>
      </c>
      <c r="AC68" s="34">
        <v>100</v>
      </c>
      <c r="AD68" s="34">
        <v>100</v>
      </c>
      <c r="AE68" s="34">
        <v>100</v>
      </c>
      <c r="AF68" s="34">
        <v>100</v>
      </c>
      <c r="AG68" s="34">
        <v>0</v>
      </c>
      <c r="AH68" s="37"/>
      <c r="AI68" s="37">
        <v>41.19</v>
      </c>
      <c r="AJ68" s="37">
        <v>55.599999999999994</v>
      </c>
      <c r="AK68" s="37"/>
      <c r="AL68" s="37">
        <v>3700.6</v>
      </c>
      <c r="AM68" s="37">
        <v>2.35</v>
      </c>
      <c r="AN68" s="37"/>
      <c r="AO68" s="37"/>
      <c r="AP68" s="37">
        <v>41.659999999999989</v>
      </c>
      <c r="AQ68" s="37">
        <v>924</v>
      </c>
      <c r="AR68" s="37"/>
      <c r="AS68" s="37"/>
      <c r="AT68" s="37">
        <v>41.19</v>
      </c>
      <c r="AU68" s="37">
        <v>55.599999999999994</v>
      </c>
      <c r="AV68" s="37"/>
      <c r="AW68" s="37">
        <v>3700.6</v>
      </c>
      <c r="AX68" s="37">
        <v>2.35</v>
      </c>
      <c r="AY68" s="37"/>
      <c r="AZ68" s="37"/>
      <c r="BA68" s="37">
        <v>41.659999999999989</v>
      </c>
      <c r="BB68" s="37">
        <v>924</v>
      </c>
      <c r="BC68" s="37"/>
      <c r="CE68" s="37">
        <v>247.14</v>
      </c>
      <c r="CF68" s="37">
        <v>333.6</v>
      </c>
      <c r="CG68" s="37">
        <v>0</v>
      </c>
      <c r="CH68" s="37">
        <v>3996.6480000000001</v>
      </c>
      <c r="CI68" s="37">
        <v>470</v>
      </c>
      <c r="CJ68" s="37">
        <v>1306.0409999999997</v>
      </c>
      <c r="CK68" s="37">
        <v>924</v>
      </c>
      <c r="CL68" s="37">
        <v>0</v>
      </c>
      <c r="CM68" s="37">
        <v>7277.4290000000001</v>
      </c>
      <c r="CN68" s="37">
        <v>7277.4290000000001</v>
      </c>
      <c r="CO68" s="37"/>
      <c r="CP68" s="39">
        <v>7277.4290000000001</v>
      </c>
      <c r="CQ68" s="37"/>
      <c r="CR68" s="40">
        <f t="shared" si="1"/>
        <v>100</v>
      </c>
      <c r="CT68" s="37">
        <v>100</v>
      </c>
      <c r="CU68" s="41" t="s">
        <v>43</v>
      </c>
      <c r="CV68" s="37">
        <v>100</v>
      </c>
      <c r="CW68" s="37">
        <v>0</v>
      </c>
      <c r="CX68" s="37">
        <v>100</v>
      </c>
      <c r="DA68" s="37">
        <v>1856.3947929999999</v>
      </c>
      <c r="DB68" s="37"/>
      <c r="DC68" s="37">
        <v>1856.3947929999999</v>
      </c>
      <c r="DD68" s="37"/>
      <c r="DE68" s="37">
        <v>1856.3947929999999</v>
      </c>
      <c r="DF68" s="37"/>
      <c r="DG68" s="37">
        <v>1856.3947929999999</v>
      </c>
      <c r="DH68" s="37"/>
    </row>
    <row r="69" spans="1:112" s="38" customFormat="1" ht="26.25" customHeight="1" x14ac:dyDescent="0.25">
      <c r="A69" s="1"/>
      <c r="B69" s="17"/>
      <c r="C69" s="26" t="s">
        <v>38</v>
      </c>
      <c r="D69" s="27">
        <f t="shared" si="0"/>
        <v>56</v>
      </c>
      <c r="E69" s="28" t="s">
        <v>156</v>
      </c>
      <c r="F69" s="28" t="s">
        <v>169</v>
      </c>
      <c r="G69" s="28" t="s">
        <v>170</v>
      </c>
      <c r="H69" s="28">
        <v>40</v>
      </c>
      <c r="I69" s="29" t="s">
        <v>159</v>
      </c>
      <c r="J69" s="30">
        <v>3</v>
      </c>
      <c r="K69" s="31">
        <v>2050.9009999999998</v>
      </c>
      <c r="L69" s="32">
        <v>100</v>
      </c>
      <c r="M69" s="33"/>
      <c r="N69" s="34">
        <v>100</v>
      </c>
      <c r="O69" s="34">
        <v>100</v>
      </c>
      <c r="P69" s="34">
        <v>0</v>
      </c>
      <c r="Q69" s="34">
        <v>0</v>
      </c>
      <c r="R69" s="34">
        <v>0</v>
      </c>
      <c r="S69" s="34">
        <v>100</v>
      </c>
      <c r="T69" s="34">
        <v>100</v>
      </c>
      <c r="U69" s="34">
        <v>0</v>
      </c>
      <c r="V69" s="34">
        <v>0</v>
      </c>
      <c r="W69" s="35">
        <v>100</v>
      </c>
      <c r="X69" s="33"/>
      <c r="Y69" s="34">
        <v>100</v>
      </c>
      <c r="Z69" s="34">
        <v>100</v>
      </c>
      <c r="AA69" s="34">
        <v>0</v>
      </c>
      <c r="AB69" s="34">
        <v>0</v>
      </c>
      <c r="AC69" s="34">
        <v>0</v>
      </c>
      <c r="AD69" s="34">
        <v>100</v>
      </c>
      <c r="AE69" s="34">
        <v>100</v>
      </c>
      <c r="AF69" s="34">
        <v>100</v>
      </c>
      <c r="AG69" s="34">
        <v>0</v>
      </c>
      <c r="AH69" s="37"/>
      <c r="AI69" s="37">
        <v>45.81</v>
      </c>
      <c r="AJ69" s="37"/>
      <c r="AK69" s="37"/>
      <c r="AL69" s="37"/>
      <c r="AM69" s="37">
        <v>2.3500000000000005</v>
      </c>
      <c r="AN69" s="37"/>
      <c r="AO69" s="37"/>
      <c r="AP69" s="37">
        <v>41.66</v>
      </c>
      <c r="AQ69" s="37">
        <v>924</v>
      </c>
      <c r="AR69" s="37"/>
      <c r="AS69" s="37"/>
      <c r="AT69" s="37">
        <v>45.81</v>
      </c>
      <c r="AU69" s="37"/>
      <c r="AV69" s="37"/>
      <c r="AW69" s="37"/>
      <c r="AX69" s="37">
        <v>2.3500000000000005</v>
      </c>
      <c r="AY69" s="37"/>
      <c r="AZ69" s="37"/>
      <c r="BA69" s="37">
        <v>41.66</v>
      </c>
      <c r="BB69" s="37">
        <v>924</v>
      </c>
      <c r="BC69" s="37"/>
      <c r="CE69" s="37">
        <v>274.86</v>
      </c>
      <c r="CF69" s="37">
        <v>0</v>
      </c>
      <c r="CG69" s="37">
        <v>0</v>
      </c>
      <c r="CH69" s="37">
        <v>0</v>
      </c>
      <c r="CI69" s="37">
        <v>470</v>
      </c>
      <c r="CJ69" s="37">
        <v>1306.0409999999997</v>
      </c>
      <c r="CK69" s="37">
        <v>0</v>
      </c>
      <c r="CL69" s="37">
        <v>0</v>
      </c>
      <c r="CM69" s="37">
        <v>2050.9009999999998</v>
      </c>
      <c r="CN69" s="37">
        <v>2050.9009999999998</v>
      </c>
      <c r="CO69" s="37"/>
      <c r="CP69" s="39">
        <v>2050.9009999999998</v>
      </c>
      <c r="CQ69" s="37"/>
      <c r="CR69" s="40">
        <f t="shared" si="1"/>
        <v>100</v>
      </c>
      <c r="CT69" s="37">
        <v>100</v>
      </c>
      <c r="CU69" s="41" t="s">
        <v>43</v>
      </c>
      <c r="CV69" s="37">
        <v>100</v>
      </c>
      <c r="CW69" s="37">
        <v>0</v>
      </c>
      <c r="CX69" s="37">
        <v>100</v>
      </c>
      <c r="DA69" s="37">
        <v>555.25277100000005</v>
      </c>
      <c r="DB69" s="37"/>
      <c r="DC69" s="37">
        <v>555.25277100000005</v>
      </c>
      <c r="DD69" s="37"/>
      <c r="DE69" s="37">
        <v>555.25277100000005</v>
      </c>
      <c r="DF69" s="37"/>
      <c r="DG69" s="37">
        <v>555.25277100000005</v>
      </c>
      <c r="DH69" s="37"/>
    </row>
    <row r="70" spans="1:112" s="38" customFormat="1" ht="26.25" customHeight="1" x14ac:dyDescent="0.25">
      <c r="A70" s="1"/>
      <c r="B70" s="17"/>
      <c r="C70" s="26" t="s">
        <v>38</v>
      </c>
      <c r="D70" s="27">
        <f t="shared" si="0"/>
        <v>57</v>
      </c>
      <c r="E70" s="28" t="s">
        <v>156</v>
      </c>
      <c r="F70" s="28" t="s">
        <v>171</v>
      </c>
      <c r="G70" s="28" t="s">
        <v>172</v>
      </c>
      <c r="H70" s="28">
        <v>40</v>
      </c>
      <c r="I70" s="29" t="s">
        <v>159</v>
      </c>
      <c r="J70" s="30">
        <v>3</v>
      </c>
      <c r="K70" s="31">
        <v>1585.9909999999998</v>
      </c>
      <c r="L70" s="32">
        <v>100</v>
      </c>
      <c r="M70" s="33"/>
      <c r="N70" s="34">
        <v>100</v>
      </c>
      <c r="O70" s="34">
        <v>100</v>
      </c>
      <c r="P70" s="34">
        <v>0</v>
      </c>
      <c r="Q70" s="34">
        <v>0</v>
      </c>
      <c r="R70" s="34">
        <v>0</v>
      </c>
      <c r="S70" s="34">
        <v>100</v>
      </c>
      <c r="T70" s="34">
        <v>100</v>
      </c>
      <c r="U70" s="34">
        <v>0</v>
      </c>
      <c r="V70" s="34">
        <v>0</v>
      </c>
      <c r="W70" s="35">
        <v>100</v>
      </c>
      <c r="X70" s="33"/>
      <c r="Y70" s="34">
        <v>100</v>
      </c>
      <c r="Z70" s="34">
        <v>100</v>
      </c>
      <c r="AA70" s="34">
        <v>0</v>
      </c>
      <c r="AB70" s="34">
        <v>0</v>
      </c>
      <c r="AC70" s="34">
        <v>0</v>
      </c>
      <c r="AD70" s="34">
        <v>100</v>
      </c>
      <c r="AE70" s="34">
        <v>100</v>
      </c>
      <c r="AF70" s="34">
        <v>100</v>
      </c>
      <c r="AG70" s="34">
        <v>0</v>
      </c>
      <c r="AH70" s="37"/>
      <c r="AI70" s="37">
        <v>20.27</v>
      </c>
      <c r="AJ70" s="37"/>
      <c r="AK70" s="37"/>
      <c r="AL70" s="37"/>
      <c r="AM70" s="37">
        <v>2.35</v>
      </c>
      <c r="AN70" s="37"/>
      <c r="AO70" s="37"/>
      <c r="AP70" s="37">
        <v>41.66</v>
      </c>
      <c r="AQ70" s="37">
        <v>923.99999999999989</v>
      </c>
      <c r="AR70" s="37"/>
      <c r="AS70" s="37"/>
      <c r="AT70" s="37">
        <v>20.27</v>
      </c>
      <c r="AU70" s="37"/>
      <c r="AV70" s="37"/>
      <c r="AW70" s="37"/>
      <c r="AX70" s="37">
        <v>2.35</v>
      </c>
      <c r="AY70" s="37"/>
      <c r="AZ70" s="37"/>
      <c r="BA70" s="37">
        <v>41.66</v>
      </c>
      <c r="BB70" s="37">
        <v>923.99999999999989</v>
      </c>
      <c r="BC70" s="37"/>
      <c r="CE70" s="37">
        <v>101.35</v>
      </c>
      <c r="CF70" s="37">
        <v>0</v>
      </c>
      <c r="CG70" s="37">
        <v>0</v>
      </c>
      <c r="CH70" s="37">
        <v>0</v>
      </c>
      <c r="CI70" s="37">
        <v>178.6</v>
      </c>
      <c r="CJ70" s="37">
        <v>1306.0409999999997</v>
      </c>
      <c r="CK70" s="37">
        <v>0</v>
      </c>
      <c r="CL70" s="37">
        <v>0</v>
      </c>
      <c r="CM70" s="37">
        <v>1585.9909999999998</v>
      </c>
      <c r="CN70" s="37">
        <v>1585.9909999999998</v>
      </c>
      <c r="CO70" s="37"/>
      <c r="CP70" s="39">
        <v>1585.9909999999998</v>
      </c>
      <c r="CQ70" s="37"/>
      <c r="CR70" s="40">
        <f t="shared" si="1"/>
        <v>100</v>
      </c>
      <c r="CT70" s="37">
        <v>100</v>
      </c>
      <c r="CU70" s="41" t="s">
        <v>43</v>
      </c>
      <c r="CV70" s="37">
        <v>100</v>
      </c>
      <c r="CW70" s="37">
        <v>0</v>
      </c>
      <c r="CX70" s="37">
        <v>100</v>
      </c>
      <c r="DA70" s="37">
        <v>466.09839599999998</v>
      </c>
      <c r="DB70" s="37"/>
      <c r="DC70" s="37">
        <v>466.09839599999998</v>
      </c>
      <c r="DD70" s="37"/>
      <c r="DE70" s="37">
        <v>466.09839599999998</v>
      </c>
      <c r="DF70" s="37"/>
      <c r="DG70" s="37">
        <v>466.09839599999998</v>
      </c>
      <c r="DH70" s="37"/>
    </row>
    <row r="71" spans="1:112" s="38" customFormat="1" ht="26.25" customHeight="1" x14ac:dyDescent="0.25">
      <c r="A71" s="1"/>
      <c r="B71" s="17"/>
      <c r="C71" s="26" t="s">
        <v>38</v>
      </c>
      <c r="D71" s="27">
        <f t="shared" si="0"/>
        <v>58</v>
      </c>
      <c r="E71" s="28" t="s">
        <v>156</v>
      </c>
      <c r="F71" s="28" t="s">
        <v>173</v>
      </c>
      <c r="G71" s="28" t="s">
        <v>174</v>
      </c>
      <c r="H71" s="28">
        <v>40</v>
      </c>
      <c r="I71" s="29" t="s">
        <v>159</v>
      </c>
      <c r="J71" s="30">
        <v>3</v>
      </c>
      <c r="K71" s="31">
        <v>1515.9909999999998</v>
      </c>
      <c r="L71" s="32">
        <v>100</v>
      </c>
      <c r="M71" s="33"/>
      <c r="N71" s="34">
        <v>100</v>
      </c>
      <c r="O71" s="34">
        <v>100</v>
      </c>
      <c r="P71" s="34">
        <v>0</v>
      </c>
      <c r="Q71" s="34">
        <v>0</v>
      </c>
      <c r="R71" s="34">
        <v>0</v>
      </c>
      <c r="S71" s="34">
        <v>100</v>
      </c>
      <c r="T71" s="34">
        <v>100</v>
      </c>
      <c r="U71" s="34">
        <v>0</v>
      </c>
      <c r="V71" s="34">
        <v>0</v>
      </c>
      <c r="W71" s="35">
        <v>100</v>
      </c>
      <c r="X71" s="33"/>
      <c r="Y71" s="34">
        <v>100</v>
      </c>
      <c r="Z71" s="34">
        <v>100</v>
      </c>
      <c r="AA71" s="34">
        <v>0</v>
      </c>
      <c r="AB71" s="34">
        <v>0</v>
      </c>
      <c r="AC71" s="34">
        <v>0</v>
      </c>
      <c r="AD71" s="34">
        <v>100</v>
      </c>
      <c r="AE71" s="34">
        <v>100</v>
      </c>
      <c r="AF71" s="34">
        <v>100</v>
      </c>
      <c r="AG71" s="34">
        <v>0</v>
      </c>
      <c r="AH71" s="37"/>
      <c r="AI71" s="37">
        <v>20.9</v>
      </c>
      <c r="AJ71" s="37"/>
      <c r="AK71" s="37"/>
      <c r="AL71" s="37"/>
      <c r="AM71" s="37">
        <v>2.35</v>
      </c>
      <c r="AN71" s="37"/>
      <c r="AO71" s="37"/>
      <c r="AP71" s="37">
        <v>41.660000000000004</v>
      </c>
      <c r="AQ71" s="37">
        <v>924</v>
      </c>
      <c r="AR71" s="37"/>
      <c r="AS71" s="37"/>
      <c r="AT71" s="37">
        <v>20.9</v>
      </c>
      <c r="AU71" s="37"/>
      <c r="AV71" s="37"/>
      <c r="AW71" s="37"/>
      <c r="AX71" s="37">
        <v>2.35</v>
      </c>
      <c r="AY71" s="37"/>
      <c r="AZ71" s="37"/>
      <c r="BA71" s="37">
        <v>41.660000000000004</v>
      </c>
      <c r="BB71" s="37">
        <v>924</v>
      </c>
      <c r="BC71" s="37"/>
      <c r="CE71" s="37">
        <v>31.349999999999994</v>
      </c>
      <c r="CF71" s="37">
        <v>0</v>
      </c>
      <c r="CG71" s="37">
        <v>0</v>
      </c>
      <c r="CH71" s="37">
        <v>0</v>
      </c>
      <c r="CI71" s="37">
        <v>178.6</v>
      </c>
      <c r="CJ71" s="37">
        <v>1306.0409999999997</v>
      </c>
      <c r="CK71" s="37">
        <v>0</v>
      </c>
      <c r="CL71" s="37">
        <v>0</v>
      </c>
      <c r="CM71" s="37">
        <v>1515.9909999999998</v>
      </c>
      <c r="CN71" s="37">
        <v>1515.9909999999998</v>
      </c>
      <c r="CO71" s="37"/>
      <c r="CP71" s="39">
        <v>1515.9909999999998</v>
      </c>
      <c r="CQ71" s="37"/>
      <c r="CR71" s="40">
        <f t="shared" si="1"/>
        <v>100</v>
      </c>
      <c r="CT71" s="37">
        <v>100</v>
      </c>
      <c r="CU71" s="41" t="s">
        <v>43</v>
      </c>
      <c r="CV71" s="37">
        <v>100</v>
      </c>
      <c r="CW71" s="37">
        <v>0</v>
      </c>
      <c r="CX71" s="37">
        <v>100</v>
      </c>
      <c r="DA71" s="37">
        <v>785.789175</v>
      </c>
      <c r="DB71" s="37"/>
      <c r="DC71" s="37">
        <v>785.789175</v>
      </c>
      <c r="DD71" s="37"/>
      <c r="DE71" s="37">
        <v>785.789175</v>
      </c>
      <c r="DF71" s="37"/>
      <c r="DG71" s="37">
        <v>785.789175</v>
      </c>
      <c r="DH71" s="37"/>
    </row>
    <row r="72" spans="1:112" s="38" customFormat="1" ht="26.25" customHeight="1" x14ac:dyDescent="0.25">
      <c r="A72" s="1"/>
      <c r="B72" s="17"/>
      <c r="C72" s="26" t="s">
        <v>38</v>
      </c>
      <c r="D72" s="27">
        <f t="shared" si="0"/>
        <v>59</v>
      </c>
      <c r="E72" s="28" t="s">
        <v>156</v>
      </c>
      <c r="F72" s="28" t="s">
        <v>175</v>
      </c>
      <c r="G72" s="28" t="s">
        <v>176</v>
      </c>
      <c r="H72" s="28">
        <v>40</v>
      </c>
      <c r="I72" s="29" t="s">
        <v>159</v>
      </c>
      <c r="J72" s="30">
        <v>3</v>
      </c>
      <c r="K72" s="31">
        <v>5524.4089999999997</v>
      </c>
      <c r="L72" s="32">
        <v>100</v>
      </c>
      <c r="M72" s="33"/>
      <c r="N72" s="34">
        <v>100</v>
      </c>
      <c r="O72" s="34">
        <v>100</v>
      </c>
      <c r="P72" s="34">
        <v>0</v>
      </c>
      <c r="Q72" s="34">
        <v>0</v>
      </c>
      <c r="R72" s="34">
        <v>100.00000000000003</v>
      </c>
      <c r="S72" s="34">
        <v>100</v>
      </c>
      <c r="T72" s="34">
        <v>100</v>
      </c>
      <c r="U72" s="34">
        <v>0</v>
      </c>
      <c r="V72" s="34">
        <v>0</v>
      </c>
      <c r="W72" s="35">
        <v>99.966659399241451</v>
      </c>
      <c r="X72" s="36" t="s">
        <v>42</v>
      </c>
      <c r="Y72" s="34">
        <v>99.966659399241451</v>
      </c>
      <c r="Z72" s="34">
        <v>99.48814242347359</v>
      </c>
      <c r="AA72" s="34">
        <v>0</v>
      </c>
      <c r="AB72" s="34">
        <v>0</v>
      </c>
      <c r="AC72" s="34">
        <v>99.999999999999986</v>
      </c>
      <c r="AD72" s="34">
        <v>100</v>
      </c>
      <c r="AE72" s="34">
        <v>100</v>
      </c>
      <c r="AF72" s="34">
        <v>100</v>
      </c>
      <c r="AG72" s="34">
        <v>0</v>
      </c>
      <c r="AH72" s="37"/>
      <c r="AI72" s="37">
        <v>25.287675473712312</v>
      </c>
      <c r="AJ72" s="37"/>
      <c r="AK72" s="37"/>
      <c r="AL72" s="37">
        <v>3700.6</v>
      </c>
      <c r="AM72" s="37">
        <v>2.3499999999999996</v>
      </c>
      <c r="AN72" s="37"/>
      <c r="AO72" s="37"/>
      <c r="AP72" s="37">
        <v>41.660000000000004</v>
      </c>
      <c r="AQ72" s="37">
        <v>924</v>
      </c>
      <c r="AR72" s="37"/>
      <c r="AS72" s="37"/>
      <c r="AT72" s="37">
        <v>25.158238590872703</v>
      </c>
      <c r="AU72" s="37"/>
      <c r="AV72" s="37"/>
      <c r="AW72" s="37">
        <v>3700.6</v>
      </c>
      <c r="AX72" s="37">
        <v>2.3499999999999996</v>
      </c>
      <c r="AY72" s="37"/>
      <c r="AZ72" s="37"/>
      <c r="BA72" s="37">
        <v>41.660000000000004</v>
      </c>
      <c r="BB72" s="37">
        <v>924</v>
      </c>
      <c r="BC72" s="37"/>
      <c r="CE72" s="37">
        <v>43.12</v>
      </c>
      <c r="CF72" s="37">
        <v>0</v>
      </c>
      <c r="CG72" s="37">
        <v>0</v>
      </c>
      <c r="CH72" s="37">
        <v>3996.6480000000001</v>
      </c>
      <c r="CI72" s="37">
        <v>178.6</v>
      </c>
      <c r="CJ72" s="37">
        <v>1306.0409999999997</v>
      </c>
      <c r="CK72" s="37">
        <v>0</v>
      </c>
      <c r="CL72" s="37">
        <v>0</v>
      </c>
      <c r="CM72" s="37">
        <v>5524.4089999999997</v>
      </c>
      <c r="CN72" s="37">
        <v>5524.4089999999997</v>
      </c>
      <c r="CO72" s="37"/>
      <c r="CP72" s="39">
        <v>5524.4089999999997</v>
      </c>
      <c r="CQ72" s="37"/>
      <c r="CR72" s="40">
        <f t="shared" si="1"/>
        <v>100</v>
      </c>
      <c r="CT72" s="37">
        <v>100</v>
      </c>
      <c r="CU72" s="41" t="s">
        <v>43</v>
      </c>
      <c r="CV72" s="37">
        <v>100</v>
      </c>
      <c r="CW72" s="37">
        <v>0</v>
      </c>
      <c r="CX72" s="37">
        <v>100</v>
      </c>
      <c r="DA72" s="37">
        <v>2666.9185510666666</v>
      </c>
      <c r="DB72" s="37"/>
      <c r="DC72" s="37">
        <v>2666.0293843999998</v>
      </c>
      <c r="DD72" s="37"/>
      <c r="DE72" s="37">
        <v>2666.9185510666666</v>
      </c>
      <c r="DF72" s="37"/>
      <c r="DG72" s="37">
        <v>2666.0293843999998</v>
      </c>
      <c r="DH72" s="37"/>
    </row>
    <row r="73" spans="1:112" s="38" customFormat="1" ht="26.25" customHeight="1" x14ac:dyDescent="0.25">
      <c r="A73" s="1"/>
      <c r="B73" s="17"/>
      <c r="C73" s="26" t="s">
        <v>38</v>
      </c>
      <c r="D73" s="27">
        <f t="shared" si="0"/>
        <v>60</v>
      </c>
      <c r="E73" s="28" t="s">
        <v>177</v>
      </c>
      <c r="F73" s="28" t="s">
        <v>177</v>
      </c>
      <c r="G73" s="28" t="s">
        <v>178</v>
      </c>
      <c r="H73" s="28">
        <v>17</v>
      </c>
      <c r="I73" s="29" t="s">
        <v>179</v>
      </c>
      <c r="J73" s="30">
        <v>3</v>
      </c>
      <c r="K73" s="31">
        <v>6132.1215899999997</v>
      </c>
      <c r="L73" s="32">
        <v>100</v>
      </c>
      <c r="M73" s="33"/>
      <c r="N73" s="34">
        <v>100</v>
      </c>
      <c r="O73" s="34">
        <v>100</v>
      </c>
      <c r="P73" s="34">
        <v>100</v>
      </c>
      <c r="Q73" s="34">
        <v>0</v>
      </c>
      <c r="R73" s="34">
        <v>100</v>
      </c>
      <c r="S73" s="34">
        <v>100</v>
      </c>
      <c r="T73" s="34">
        <v>100</v>
      </c>
      <c r="U73" s="34">
        <v>0</v>
      </c>
      <c r="V73" s="34">
        <v>0</v>
      </c>
      <c r="W73" s="35">
        <v>100</v>
      </c>
      <c r="X73" s="33"/>
      <c r="Y73" s="34">
        <v>100</v>
      </c>
      <c r="Z73" s="34">
        <v>100</v>
      </c>
      <c r="AA73" s="34">
        <v>100</v>
      </c>
      <c r="AB73" s="34">
        <v>0</v>
      </c>
      <c r="AC73" s="34">
        <v>100</v>
      </c>
      <c r="AD73" s="34">
        <v>100</v>
      </c>
      <c r="AE73" s="34">
        <v>100</v>
      </c>
      <c r="AF73" s="34">
        <v>0</v>
      </c>
      <c r="AG73" s="34">
        <v>0</v>
      </c>
      <c r="AH73" s="37"/>
      <c r="AI73" s="37">
        <v>34.06441593144956</v>
      </c>
      <c r="AJ73" s="37">
        <v>24.45424075373359</v>
      </c>
      <c r="AK73" s="37"/>
      <c r="AL73" s="37">
        <v>2861.5268944927216</v>
      </c>
      <c r="AM73" s="37">
        <v>2.5475370155501569</v>
      </c>
      <c r="AN73" s="37"/>
      <c r="AO73" s="37"/>
      <c r="AP73" s="37">
        <v>28.36</v>
      </c>
      <c r="AQ73" s="37"/>
      <c r="AR73" s="37"/>
      <c r="AS73" s="37"/>
      <c r="AT73" s="37">
        <v>34.06441593144956</v>
      </c>
      <c r="AU73" s="37">
        <v>24.45424075373359</v>
      </c>
      <c r="AV73" s="37"/>
      <c r="AW73" s="37">
        <v>2861.5268944927216</v>
      </c>
      <c r="AX73" s="37">
        <v>2.5475370155501569</v>
      </c>
      <c r="AY73" s="37"/>
      <c r="AZ73" s="37"/>
      <c r="BA73" s="37">
        <v>28.36</v>
      </c>
      <c r="BB73" s="37"/>
      <c r="BC73" s="37"/>
      <c r="CE73" s="37">
        <v>511.55999999999989</v>
      </c>
      <c r="CF73" s="37">
        <v>329.28000000000003</v>
      </c>
      <c r="CG73" s="37">
        <v>0</v>
      </c>
      <c r="CH73" s="37">
        <v>2916.5175899999999</v>
      </c>
      <c r="CI73" s="37">
        <v>817.80000000000007</v>
      </c>
      <c r="CJ73" s="37">
        <v>1556.9640000000002</v>
      </c>
      <c r="CK73" s="37">
        <v>0</v>
      </c>
      <c r="CL73" s="37">
        <v>0</v>
      </c>
      <c r="CM73" s="37">
        <v>6132.1215899999997</v>
      </c>
      <c r="CN73" s="37">
        <v>6132.1215899999997</v>
      </c>
      <c r="CO73" s="37"/>
      <c r="CP73" s="39">
        <v>6132.1215899999997</v>
      </c>
      <c r="CQ73" s="37"/>
      <c r="CR73" s="40">
        <f t="shared" si="1"/>
        <v>100</v>
      </c>
      <c r="CT73" s="37">
        <v>100</v>
      </c>
      <c r="CU73" s="41" t="s">
        <v>43</v>
      </c>
      <c r="CV73" s="37">
        <v>100</v>
      </c>
      <c r="CW73" s="37">
        <v>0</v>
      </c>
      <c r="CX73" s="37">
        <v>100</v>
      </c>
      <c r="DA73" s="37">
        <v>57060.329512473276</v>
      </c>
      <c r="DB73" s="37"/>
      <c r="DC73" s="37">
        <v>57060.329512473276</v>
      </c>
      <c r="DD73" s="37"/>
      <c r="DE73" s="37">
        <v>57060.329512473276</v>
      </c>
      <c r="DF73" s="37"/>
      <c r="DG73" s="37">
        <v>57060.329512473276</v>
      </c>
      <c r="DH73" s="37"/>
    </row>
    <row r="74" spans="1:112" s="38" customFormat="1" ht="26.25" customHeight="1" x14ac:dyDescent="0.25">
      <c r="A74" s="1"/>
      <c r="B74" s="17"/>
      <c r="C74" s="26" t="s">
        <v>38</v>
      </c>
      <c r="D74" s="27">
        <f t="shared" si="0"/>
        <v>61</v>
      </c>
      <c r="E74" s="28" t="s">
        <v>180</v>
      </c>
      <c r="F74" s="28" t="s">
        <v>181</v>
      </c>
      <c r="G74" s="28" t="s">
        <v>182</v>
      </c>
      <c r="H74" s="28">
        <v>37</v>
      </c>
      <c r="I74" s="29" t="s">
        <v>183</v>
      </c>
      <c r="J74" s="30">
        <v>3</v>
      </c>
      <c r="K74" s="31">
        <v>3784.6405400000003</v>
      </c>
      <c r="L74" s="32">
        <v>100</v>
      </c>
      <c r="M74" s="33"/>
      <c r="N74" s="34">
        <v>100</v>
      </c>
      <c r="O74" s="34">
        <v>100</v>
      </c>
      <c r="P74" s="34">
        <v>100</v>
      </c>
      <c r="Q74" s="34">
        <v>0</v>
      </c>
      <c r="R74" s="34">
        <v>99.999999999999986</v>
      </c>
      <c r="S74" s="34">
        <v>100</v>
      </c>
      <c r="T74" s="34">
        <v>100</v>
      </c>
      <c r="U74" s="34">
        <v>0</v>
      </c>
      <c r="V74" s="34">
        <v>0</v>
      </c>
      <c r="W74" s="35">
        <v>100</v>
      </c>
      <c r="X74" s="33"/>
      <c r="Y74" s="34">
        <v>100</v>
      </c>
      <c r="Z74" s="34">
        <v>100</v>
      </c>
      <c r="AA74" s="34">
        <v>100</v>
      </c>
      <c r="AB74" s="34">
        <v>0</v>
      </c>
      <c r="AC74" s="34">
        <v>100</v>
      </c>
      <c r="AD74" s="34">
        <v>100</v>
      </c>
      <c r="AE74" s="34">
        <v>100</v>
      </c>
      <c r="AF74" s="34">
        <v>100</v>
      </c>
      <c r="AG74" s="34">
        <v>0</v>
      </c>
      <c r="AH74" s="37"/>
      <c r="AI74" s="37">
        <v>21.710000000000004</v>
      </c>
      <c r="AJ74" s="37">
        <v>13.000000000000002</v>
      </c>
      <c r="AK74" s="37"/>
      <c r="AL74" s="37">
        <v>1285.3799999999999</v>
      </c>
      <c r="AM74" s="37">
        <v>3.313391136801541</v>
      </c>
      <c r="AN74" s="37"/>
      <c r="AO74" s="37"/>
      <c r="AP74" s="37">
        <v>38.590000000000003</v>
      </c>
      <c r="AQ74" s="37">
        <v>399.99999999999994</v>
      </c>
      <c r="AR74" s="37"/>
      <c r="AS74" s="37"/>
      <c r="AT74" s="37">
        <v>21.710000000000004</v>
      </c>
      <c r="AU74" s="37">
        <v>13.000000000000002</v>
      </c>
      <c r="AV74" s="37"/>
      <c r="AW74" s="37">
        <v>1285.3799999999999</v>
      </c>
      <c r="AX74" s="37">
        <v>3.313391136801541</v>
      </c>
      <c r="AY74" s="37"/>
      <c r="AZ74" s="37"/>
      <c r="BA74" s="37">
        <v>38.590000000000003</v>
      </c>
      <c r="BB74" s="37">
        <v>399.99999999999994</v>
      </c>
      <c r="BC74" s="37"/>
      <c r="CE74" s="37">
        <v>130.26</v>
      </c>
      <c r="CF74" s="37">
        <v>185.25</v>
      </c>
      <c r="CG74" s="37">
        <v>0</v>
      </c>
      <c r="CH74" s="37">
        <v>1874.0840400000002</v>
      </c>
      <c r="CI74" s="37">
        <v>385.25</v>
      </c>
      <c r="CJ74" s="37">
        <v>1209.7965000000002</v>
      </c>
      <c r="CK74" s="37">
        <v>0</v>
      </c>
      <c r="CL74" s="37">
        <v>0</v>
      </c>
      <c r="CM74" s="37">
        <v>3784.6405400000003</v>
      </c>
      <c r="CN74" s="37">
        <v>3784.6405400000003</v>
      </c>
      <c r="CO74" s="37"/>
      <c r="CP74" s="39">
        <v>3784.6405400000003</v>
      </c>
      <c r="CQ74" s="37"/>
      <c r="CR74" s="40">
        <f t="shared" si="1"/>
        <v>100</v>
      </c>
      <c r="CT74" s="37">
        <v>100</v>
      </c>
      <c r="CU74" s="41" t="s">
        <v>43</v>
      </c>
      <c r="CV74" s="37">
        <v>100</v>
      </c>
      <c r="CW74" s="37">
        <v>0</v>
      </c>
      <c r="CX74" s="37">
        <v>100</v>
      </c>
      <c r="DA74" s="37">
        <v>4180.3631112334515</v>
      </c>
      <c r="DB74" s="37"/>
      <c r="DC74" s="37">
        <v>4180.3631112334515</v>
      </c>
      <c r="DD74" s="37"/>
      <c r="DE74" s="37">
        <v>4180.3631112334515</v>
      </c>
      <c r="DF74" s="37"/>
      <c r="DG74" s="37">
        <v>4180.3631112334515</v>
      </c>
      <c r="DH74" s="37"/>
    </row>
    <row r="75" spans="1:112" s="38" customFormat="1" ht="26.25" customHeight="1" x14ac:dyDescent="0.25">
      <c r="A75" s="1"/>
      <c r="B75" s="17"/>
      <c r="C75" s="26" t="s">
        <v>38</v>
      </c>
      <c r="D75" s="27">
        <f t="shared" si="0"/>
        <v>62</v>
      </c>
      <c r="E75" s="28" t="s">
        <v>180</v>
      </c>
      <c r="F75" s="28" t="s">
        <v>184</v>
      </c>
      <c r="G75" s="28" t="s">
        <v>185</v>
      </c>
      <c r="H75" s="28">
        <v>37</v>
      </c>
      <c r="I75" s="29" t="s">
        <v>183</v>
      </c>
      <c r="J75" s="30">
        <v>3</v>
      </c>
      <c r="K75" s="31">
        <v>1639.4515000000001</v>
      </c>
      <c r="L75" s="32">
        <v>100</v>
      </c>
      <c r="M75" s="33"/>
      <c r="N75" s="34">
        <v>100</v>
      </c>
      <c r="O75" s="34">
        <v>100</v>
      </c>
      <c r="P75" s="34">
        <v>0</v>
      </c>
      <c r="Q75" s="34">
        <v>0</v>
      </c>
      <c r="R75" s="34">
        <v>0</v>
      </c>
      <c r="S75" s="34">
        <v>100</v>
      </c>
      <c r="T75" s="34">
        <v>100</v>
      </c>
      <c r="U75" s="34">
        <v>100</v>
      </c>
      <c r="V75" s="34">
        <v>0</v>
      </c>
      <c r="W75" s="35">
        <v>100</v>
      </c>
      <c r="X75" s="33"/>
      <c r="Y75" s="34">
        <v>100</v>
      </c>
      <c r="Z75" s="34">
        <v>100</v>
      </c>
      <c r="AA75" s="34">
        <v>0</v>
      </c>
      <c r="AB75" s="34">
        <v>0</v>
      </c>
      <c r="AC75" s="34">
        <v>0</v>
      </c>
      <c r="AD75" s="34">
        <v>100</v>
      </c>
      <c r="AE75" s="34">
        <v>100</v>
      </c>
      <c r="AF75" s="34">
        <v>100</v>
      </c>
      <c r="AG75" s="34">
        <v>0</v>
      </c>
      <c r="AH75" s="37"/>
      <c r="AI75" s="37">
        <v>21.71</v>
      </c>
      <c r="AJ75" s="37"/>
      <c r="AK75" s="37"/>
      <c r="AL75" s="37"/>
      <c r="AM75" s="37">
        <v>2.35</v>
      </c>
      <c r="AN75" s="37"/>
      <c r="AO75" s="37"/>
      <c r="AP75" s="37">
        <v>38.589999999999996</v>
      </c>
      <c r="AQ75" s="37">
        <v>400</v>
      </c>
      <c r="AR75" s="37"/>
      <c r="AS75" s="37"/>
      <c r="AT75" s="37">
        <v>21.71</v>
      </c>
      <c r="AU75" s="37"/>
      <c r="AV75" s="37"/>
      <c r="AW75" s="37"/>
      <c r="AX75" s="37">
        <v>2.35</v>
      </c>
      <c r="AY75" s="37"/>
      <c r="AZ75" s="37"/>
      <c r="BA75" s="37">
        <v>38.589999999999996</v>
      </c>
      <c r="BB75" s="37">
        <v>400</v>
      </c>
      <c r="BC75" s="37"/>
      <c r="CE75" s="37">
        <v>119.405</v>
      </c>
      <c r="CF75" s="37">
        <v>0</v>
      </c>
      <c r="CG75" s="37">
        <v>0</v>
      </c>
      <c r="CH75" s="37">
        <v>0</v>
      </c>
      <c r="CI75" s="37">
        <v>270.25</v>
      </c>
      <c r="CJ75" s="37">
        <v>1209.7965000000002</v>
      </c>
      <c r="CK75" s="37">
        <v>40</v>
      </c>
      <c r="CL75" s="37">
        <v>0</v>
      </c>
      <c r="CM75" s="37">
        <v>1639.4515000000001</v>
      </c>
      <c r="CN75" s="37">
        <v>1639.4515000000001</v>
      </c>
      <c r="CO75" s="37"/>
      <c r="CP75" s="39">
        <v>1639.4515000000001</v>
      </c>
      <c r="CQ75" s="37"/>
      <c r="CR75" s="40">
        <f t="shared" si="1"/>
        <v>100</v>
      </c>
      <c r="CT75" s="37">
        <v>100</v>
      </c>
      <c r="CU75" s="41" t="s">
        <v>43</v>
      </c>
      <c r="CV75" s="37">
        <v>100</v>
      </c>
      <c r="CW75" s="37">
        <v>0</v>
      </c>
      <c r="CX75" s="37">
        <v>100</v>
      </c>
      <c r="DA75" s="37">
        <v>1253.464518460014</v>
      </c>
      <c r="DB75" s="37"/>
      <c r="DC75" s="37">
        <v>1253.464518460014</v>
      </c>
      <c r="DD75" s="37"/>
      <c r="DE75" s="37">
        <v>1253.464518460014</v>
      </c>
      <c r="DF75" s="37"/>
      <c r="DG75" s="37">
        <v>1253.464518460014</v>
      </c>
      <c r="DH75" s="37"/>
    </row>
    <row r="76" spans="1:112" s="38" customFormat="1" ht="26.25" customHeight="1" x14ac:dyDescent="0.25">
      <c r="A76" s="1"/>
      <c r="B76" s="17"/>
      <c r="C76" s="26" t="s">
        <v>38</v>
      </c>
      <c r="D76" s="27">
        <f t="shared" si="0"/>
        <v>63</v>
      </c>
      <c r="E76" s="28" t="s">
        <v>186</v>
      </c>
      <c r="F76" s="28" t="s">
        <v>187</v>
      </c>
      <c r="G76" s="28" t="s">
        <v>188</v>
      </c>
      <c r="H76" s="28">
        <v>8</v>
      </c>
      <c r="I76" s="29" t="s">
        <v>189</v>
      </c>
      <c r="J76" s="30">
        <v>3</v>
      </c>
      <c r="K76" s="31">
        <v>7191.4959559999988</v>
      </c>
      <c r="L76" s="32">
        <v>99.999999999999986</v>
      </c>
      <c r="M76" s="33"/>
      <c r="N76" s="34">
        <v>99.999999999999986</v>
      </c>
      <c r="O76" s="34">
        <v>100</v>
      </c>
      <c r="P76" s="34">
        <v>99.999999999999986</v>
      </c>
      <c r="Q76" s="34">
        <v>100</v>
      </c>
      <c r="R76" s="34">
        <v>100</v>
      </c>
      <c r="S76" s="34">
        <v>100</v>
      </c>
      <c r="T76" s="34">
        <v>100</v>
      </c>
      <c r="U76" s="34">
        <v>100</v>
      </c>
      <c r="V76" s="34">
        <v>0</v>
      </c>
      <c r="W76" s="35">
        <v>100</v>
      </c>
      <c r="X76" s="33"/>
      <c r="Y76" s="34">
        <v>100</v>
      </c>
      <c r="Z76" s="34">
        <v>100</v>
      </c>
      <c r="AA76" s="34">
        <v>100</v>
      </c>
      <c r="AB76" s="34">
        <v>100</v>
      </c>
      <c r="AC76" s="34">
        <v>100</v>
      </c>
      <c r="AD76" s="34">
        <v>100</v>
      </c>
      <c r="AE76" s="34">
        <v>100</v>
      </c>
      <c r="AF76" s="34">
        <v>100</v>
      </c>
      <c r="AG76" s="34">
        <v>0</v>
      </c>
      <c r="AH76" s="37"/>
      <c r="AI76" s="37">
        <v>22.876827440622034</v>
      </c>
      <c r="AJ76" s="37">
        <v>38.397420331339838</v>
      </c>
      <c r="AK76" s="37">
        <v>108.92087719900373</v>
      </c>
      <c r="AL76" s="37">
        <v>1353.3527898206728</v>
      </c>
      <c r="AM76" s="37">
        <v>3.3499999999999996</v>
      </c>
      <c r="AN76" s="37"/>
      <c r="AO76" s="37">
        <v>7.15</v>
      </c>
      <c r="AP76" s="37">
        <v>38.59382999999999</v>
      </c>
      <c r="AQ76" s="37">
        <v>600</v>
      </c>
      <c r="AR76" s="37"/>
      <c r="AS76" s="37"/>
      <c r="AT76" s="37">
        <v>22.876827440622034</v>
      </c>
      <c r="AU76" s="37">
        <v>38.397420331339838</v>
      </c>
      <c r="AV76" s="37">
        <v>108.92087719900373</v>
      </c>
      <c r="AW76" s="37">
        <v>1353.3527898206728</v>
      </c>
      <c r="AX76" s="37">
        <v>3.3499999999999996</v>
      </c>
      <c r="AY76" s="37"/>
      <c r="AZ76" s="37">
        <v>7.15</v>
      </c>
      <c r="BA76" s="37">
        <v>38.59382999999999</v>
      </c>
      <c r="BB76" s="37">
        <v>600</v>
      </c>
      <c r="BC76" s="37"/>
      <c r="CE76" s="37">
        <v>527.36399999999992</v>
      </c>
      <c r="CF76" s="37">
        <v>888.74399999999991</v>
      </c>
      <c r="CG76" s="37">
        <v>1187.1816239999998</v>
      </c>
      <c r="CH76" s="37">
        <v>2333.3162400000001</v>
      </c>
      <c r="CI76" s="37">
        <v>224.45000000000002</v>
      </c>
      <c r="CJ76" s="37">
        <v>1250.4400919999998</v>
      </c>
      <c r="CK76" s="37">
        <v>780</v>
      </c>
      <c r="CL76" s="37">
        <v>0</v>
      </c>
      <c r="CM76" s="37">
        <v>7191.4959559999988</v>
      </c>
      <c r="CN76" s="37">
        <v>7191.4959559999988</v>
      </c>
      <c r="CO76" s="37"/>
      <c r="CP76" s="39">
        <v>7191.4959559999998</v>
      </c>
      <c r="CQ76" s="37"/>
      <c r="CR76" s="40">
        <f t="shared" si="1"/>
        <v>99.999999999999986</v>
      </c>
      <c r="CT76" s="37">
        <v>100</v>
      </c>
      <c r="CU76" s="41" t="s">
        <v>43</v>
      </c>
      <c r="CV76" s="37">
        <v>100</v>
      </c>
      <c r="CW76" s="37">
        <v>0</v>
      </c>
      <c r="CX76" s="37">
        <v>100</v>
      </c>
      <c r="DA76" s="37">
        <v>11333.199100473412</v>
      </c>
      <c r="DB76" s="37"/>
      <c r="DC76" s="37">
        <v>11333.199100473412</v>
      </c>
      <c r="DD76" s="37"/>
      <c r="DE76" s="37">
        <v>11333.199100473412</v>
      </c>
      <c r="DF76" s="37"/>
      <c r="DG76" s="37">
        <v>11333.199100473412</v>
      </c>
      <c r="DH76" s="37"/>
    </row>
    <row r="77" spans="1:112" s="38" customFormat="1" ht="26.25" customHeight="1" x14ac:dyDescent="0.25">
      <c r="A77" s="1"/>
      <c r="B77" s="17"/>
      <c r="C77" s="26" t="s">
        <v>38</v>
      </c>
      <c r="D77" s="27">
        <f t="shared" si="0"/>
        <v>64</v>
      </c>
      <c r="E77" s="28" t="s">
        <v>186</v>
      </c>
      <c r="F77" s="28" t="s">
        <v>190</v>
      </c>
      <c r="G77" s="28" t="s">
        <v>191</v>
      </c>
      <c r="H77" s="28">
        <v>8</v>
      </c>
      <c r="I77" s="29" t="s">
        <v>189</v>
      </c>
      <c r="J77" s="30">
        <v>3</v>
      </c>
      <c r="K77" s="31">
        <v>4953.1437704999998</v>
      </c>
      <c r="L77" s="32">
        <v>100</v>
      </c>
      <c r="M77" s="33"/>
      <c r="N77" s="34">
        <v>100</v>
      </c>
      <c r="O77" s="34">
        <v>100</v>
      </c>
      <c r="P77" s="34">
        <v>0</v>
      </c>
      <c r="Q77" s="34">
        <v>0</v>
      </c>
      <c r="R77" s="34">
        <v>100</v>
      </c>
      <c r="S77" s="34">
        <v>100</v>
      </c>
      <c r="T77" s="34">
        <v>100</v>
      </c>
      <c r="U77" s="34">
        <v>100</v>
      </c>
      <c r="V77" s="34">
        <v>0</v>
      </c>
      <c r="W77" s="35">
        <v>100</v>
      </c>
      <c r="X77" s="33"/>
      <c r="Y77" s="34">
        <v>100</v>
      </c>
      <c r="Z77" s="34">
        <v>100</v>
      </c>
      <c r="AA77" s="34">
        <v>0</v>
      </c>
      <c r="AB77" s="34">
        <v>0</v>
      </c>
      <c r="AC77" s="34">
        <v>100</v>
      </c>
      <c r="AD77" s="34">
        <v>100</v>
      </c>
      <c r="AE77" s="34">
        <v>100</v>
      </c>
      <c r="AF77" s="34">
        <v>100</v>
      </c>
      <c r="AG77" s="34">
        <v>0</v>
      </c>
      <c r="AH77" s="37"/>
      <c r="AI77" s="37">
        <v>59.481793261079027</v>
      </c>
      <c r="AJ77" s="37"/>
      <c r="AK77" s="37"/>
      <c r="AL77" s="37">
        <v>2997.6000000000004</v>
      </c>
      <c r="AM77" s="37">
        <v>2.35</v>
      </c>
      <c r="AN77" s="37"/>
      <c r="AO77" s="37"/>
      <c r="AP77" s="37">
        <v>38.593829999999997</v>
      </c>
      <c r="AQ77" s="37">
        <v>600</v>
      </c>
      <c r="AR77" s="37"/>
      <c r="AS77" s="37"/>
      <c r="AT77" s="37">
        <v>59.481793261079027</v>
      </c>
      <c r="AU77" s="37"/>
      <c r="AV77" s="37"/>
      <c r="AW77" s="37">
        <v>2997.6000000000004</v>
      </c>
      <c r="AX77" s="37">
        <v>2.35</v>
      </c>
      <c r="AY77" s="37"/>
      <c r="AZ77" s="37"/>
      <c r="BA77" s="37">
        <v>38.593829999999997</v>
      </c>
      <c r="BB77" s="37">
        <v>600</v>
      </c>
      <c r="BC77" s="37"/>
      <c r="CE77" s="37">
        <v>459.05999999999995</v>
      </c>
      <c r="CF77" s="37">
        <v>0</v>
      </c>
      <c r="CG77" s="37">
        <v>0</v>
      </c>
      <c r="CH77" s="37">
        <v>2913.6671999999999</v>
      </c>
      <c r="CI77" s="37">
        <v>70.5</v>
      </c>
      <c r="CJ77" s="37">
        <v>1209.9165704999998</v>
      </c>
      <c r="CK77" s="37">
        <v>300</v>
      </c>
      <c r="CL77" s="37">
        <v>0</v>
      </c>
      <c r="CM77" s="37">
        <v>4953.1437704999998</v>
      </c>
      <c r="CN77" s="37">
        <v>4953.1437704999998</v>
      </c>
      <c r="CO77" s="37"/>
      <c r="CP77" s="39">
        <v>4953.1437704999998</v>
      </c>
      <c r="CQ77" s="37"/>
      <c r="CR77" s="40">
        <f t="shared" si="1"/>
        <v>100</v>
      </c>
      <c r="CT77" s="37">
        <v>100</v>
      </c>
      <c r="CU77" s="41" t="s">
        <v>43</v>
      </c>
      <c r="CV77" s="37">
        <v>100</v>
      </c>
      <c r="CW77" s="37">
        <v>0</v>
      </c>
      <c r="CX77" s="37">
        <v>100</v>
      </c>
      <c r="DA77" s="37">
        <v>353.25097564697995</v>
      </c>
      <c r="DB77" s="37"/>
      <c r="DC77" s="37">
        <v>353.25097564697995</v>
      </c>
      <c r="DD77" s="37"/>
      <c r="DE77" s="37">
        <v>353.25097564697995</v>
      </c>
      <c r="DF77" s="37"/>
      <c r="DG77" s="37">
        <v>353.25097564697995</v>
      </c>
      <c r="DH77" s="37"/>
    </row>
    <row r="78" spans="1:112" s="38" customFormat="1" ht="26.25" customHeight="1" x14ac:dyDescent="0.25">
      <c r="A78" s="1"/>
      <c r="B78" s="17"/>
      <c r="C78" s="26" t="s">
        <v>38</v>
      </c>
      <c r="D78" s="27">
        <f t="shared" ref="D78:D141" si="2">ROW(C78)-13</f>
        <v>65</v>
      </c>
      <c r="E78" s="28" t="s">
        <v>186</v>
      </c>
      <c r="F78" s="28" t="s">
        <v>192</v>
      </c>
      <c r="G78" s="28" t="s">
        <v>193</v>
      </c>
      <c r="H78" s="28">
        <v>8</v>
      </c>
      <c r="I78" s="29" t="s">
        <v>189</v>
      </c>
      <c r="J78" s="30">
        <v>3</v>
      </c>
      <c r="K78" s="31">
        <v>4843.2496919999994</v>
      </c>
      <c r="L78" s="32">
        <v>100</v>
      </c>
      <c r="M78" s="33"/>
      <c r="N78" s="34">
        <v>100</v>
      </c>
      <c r="O78" s="34">
        <v>100</v>
      </c>
      <c r="P78" s="34">
        <v>100</v>
      </c>
      <c r="Q78" s="34">
        <v>0</v>
      </c>
      <c r="R78" s="34">
        <v>100</v>
      </c>
      <c r="S78" s="34">
        <v>100</v>
      </c>
      <c r="T78" s="34">
        <v>100</v>
      </c>
      <c r="U78" s="34">
        <v>0</v>
      </c>
      <c r="V78" s="34">
        <v>0</v>
      </c>
      <c r="W78" s="35">
        <v>99.999999999999986</v>
      </c>
      <c r="X78" s="33"/>
      <c r="Y78" s="34">
        <v>99.999999999999986</v>
      </c>
      <c r="Z78" s="34">
        <v>100</v>
      </c>
      <c r="AA78" s="34">
        <v>100</v>
      </c>
      <c r="AB78" s="34">
        <v>0</v>
      </c>
      <c r="AC78" s="34">
        <v>100</v>
      </c>
      <c r="AD78" s="34">
        <v>100</v>
      </c>
      <c r="AE78" s="34">
        <v>99.999999999999972</v>
      </c>
      <c r="AF78" s="34">
        <v>0</v>
      </c>
      <c r="AG78" s="34">
        <v>0</v>
      </c>
      <c r="AH78" s="37"/>
      <c r="AI78" s="37">
        <v>26.149999999999995</v>
      </c>
      <c r="AJ78" s="37">
        <v>33.5</v>
      </c>
      <c r="AK78" s="37"/>
      <c r="AL78" s="37">
        <v>2416.7000000000003</v>
      </c>
      <c r="AM78" s="37">
        <v>2.35</v>
      </c>
      <c r="AN78" s="37"/>
      <c r="AO78" s="37">
        <v>7.15</v>
      </c>
      <c r="AP78" s="37">
        <v>38.593829999999997</v>
      </c>
      <c r="AQ78" s="37"/>
      <c r="AR78" s="37"/>
      <c r="AS78" s="37"/>
      <c r="AT78" s="37">
        <v>26.149999999999995</v>
      </c>
      <c r="AU78" s="37">
        <v>33.5</v>
      </c>
      <c r="AV78" s="37"/>
      <c r="AW78" s="37">
        <v>2416.7000000000003</v>
      </c>
      <c r="AX78" s="37">
        <v>2.35</v>
      </c>
      <c r="AY78" s="37"/>
      <c r="AZ78" s="37">
        <v>7.15</v>
      </c>
      <c r="BA78" s="37">
        <v>38.593829999999997</v>
      </c>
      <c r="BB78" s="37"/>
      <c r="BC78" s="37"/>
      <c r="CE78" s="37">
        <v>282.42</v>
      </c>
      <c r="CF78" s="37">
        <v>361.8</v>
      </c>
      <c r="CG78" s="37">
        <v>0</v>
      </c>
      <c r="CH78" s="37">
        <v>2871.0395999999996</v>
      </c>
      <c r="CI78" s="37">
        <v>77.55</v>
      </c>
      <c r="CJ78" s="37">
        <v>1250.4400919999998</v>
      </c>
      <c r="CK78" s="37">
        <v>0</v>
      </c>
      <c r="CL78" s="37">
        <v>0</v>
      </c>
      <c r="CM78" s="37">
        <v>4843.2496919999994</v>
      </c>
      <c r="CN78" s="37">
        <v>4843.2496919999994</v>
      </c>
      <c r="CO78" s="37"/>
      <c r="CP78" s="39">
        <v>4843.2496919999994</v>
      </c>
      <c r="CQ78" s="37"/>
      <c r="CR78" s="40">
        <f t="shared" ref="CR78:CR141" si="3">IF((CP78-CQ78)=0,0,(CN78-CO78)/(CP78-CQ78)*100)</f>
        <v>100</v>
      </c>
      <c r="CT78" s="37">
        <v>100</v>
      </c>
      <c r="CU78" s="41" t="s">
        <v>43</v>
      </c>
      <c r="CV78" s="37">
        <v>100</v>
      </c>
      <c r="CW78" s="37">
        <v>0</v>
      </c>
      <c r="CX78" s="37">
        <v>100</v>
      </c>
      <c r="DA78" s="37">
        <v>462.16905928533157</v>
      </c>
      <c r="DB78" s="37"/>
      <c r="DC78" s="37">
        <v>462.16905928533151</v>
      </c>
      <c r="DD78" s="37"/>
      <c r="DE78" s="37">
        <v>462.16905928533157</v>
      </c>
      <c r="DF78" s="37"/>
      <c r="DG78" s="37">
        <v>462.16905928533151</v>
      </c>
      <c r="DH78" s="37"/>
    </row>
    <row r="79" spans="1:112" s="38" customFormat="1" ht="26.25" customHeight="1" x14ac:dyDescent="0.25">
      <c r="A79" s="1"/>
      <c r="B79" s="17"/>
      <c r="C79" s="26" t="s">
        <v>38</v>
      </c>
      <c r="D79" s="27">
        <f t="shared" si="2"/>
        <v>66</v>
      </c>
      <c r="E79" s="28" t="s">
        <v>186</v>
      </c>
      <c r="F79" s="28" t="s">
        <v>194</v>
      </c>
      <c r="G79" s="28" t="s">
        <v>195</v>
      </c>
      <c r="H79" s="28">
        <v>8</v>
      </c>
      <c r="I79" s="29" t="s">
        <v>189</v>
      </c>
      <c r="J79" s="30">
        <v>3</v>
      </c>
      <c r="K79" s="31">
        <v>2094.3165705000001</v>
      </c>
      <c r="L79" s="32">
        <v>100</v>
      </c>
      <c r="M79" s="33"/>
      <c r="N79" s="34">
        <v>100</v>
      </c>
      <c r="O79" s="34">
        <v>100</v>
      </c>
      <c r="P79" s="34">
        <v>0</v>
      </c>
      <c r="Q79" s="34">
        <v>0</v>
      </c>
      <c r="R79" s="34">
        <v>0</v>
      </c>
      <c r="S79" s="34">
        <v>100</v>
      </c>
      <c r="T79" s="34">
        <v>100</v>
      </c>
      <c r="U79" s="34">
        <v>100</v>
      </c>
      <c r="V79" s="34">
        <v>0</v>
      </c>
      <c r="W79" s="35">
        <v>100</v>
      </c>
      <c r="X79" s="33"/>
      <c r="Y79" s="34">
        <v>100</v>
      </c>
      <c r="Z79" s="34">
        <v>100</v>
      </c>
      <c r="AA79" s="34">
        <v>0</v>
      </c>
      <c r="AB79" s="34">
        <v>0</v>
      </c>
      <c r="AC79" s="34">
        <v>100</v>
      </c>
      <c r="AD79" s="34">
        <v>100</v>
      </c>
      <c r="AE79" s="34">
        <v>99.999999999999986</v>
      </c>
      <c r="AF79" s="34">
        <v>100</v>
      </c>
      <c r="AG79" s="34">
        <v>0</v>
      </c>
      <c r="AH79" s="37"/>
      <c r="AI79" s="37">
        <v>28.54999999999999</v>
      </c>
      <c r="AJ79" s="37"/>
      <c r="AK79" s="37"/>
      <c r="AL79" s="37">
        <v>2702.1999999999994</v>
      </c>
      <c r="AM79" s="37">
        <v>2.35</v>
      </c>
      <c r="AN79" s="37"/>
      <c r="AO79" s="37">
        <v>5.0337962104993954</v>
      </c>
      <c r="AP79" s="37">
        <v>38.593829999999997</v>
      </c>
      <c r="AQ79" s="37">
        <v>600</v>
      </c>
      <c r="AR79" s="37"/>
      <c r="AS79" s="37"/>
      <c r="AT79" s="37">
        <v>28.54999999999999</v>
      </c>
      <c r="AU79" s="37"/>
      <c r="AV79" s="37"/>
      <c r="AW79" s="37">
        <v>2702.1999999999994</v>
      </c>
      <c r="AX79" s="37">
        <v>2.35</v>
      </c>
      <c r="AY79" s="37"/>
      <c r="AZ79" s="37">
        <v>5.0337962104993954</v>
      </c>
      <c r="BA79" s="37">
        <v>38.593829999999997</v>
      </c>
      <c r="BB79" s="37">
        <v>600</v>
      </c>
      <c r="BC79" s="37"/>
      <c r="CE79" s="37">
        <v>513.90000000000009</v>
      </c>
      <c r="CF79" s="37">
        <v>0</v>
      </c>
      <c r="CG79" s="37">
        <v>0</v>
      </c>
      <c r="CH79" s="37">
        <v>0</v>
      </c>
      <c r="CI79" s="37">
        <v>70.5</v>
      </c>
      <c r="CJ79" s="37">
        <v>1209.9165704999998</v>
      </c>
      <c r="CK79" s="37">
        <v>300</v>
      </c>
      <c r="CL79" s="37">
        <v>0</v>
      </c>
      <c r="CM79" s="37">
        <v>2094.3165705000001</v>
      </c>
      <c r="CN79" s="37">
        <v>2094.3165705000001</v>
      </c>
      <c r="CO79" s="37"/>
      <c r="CP79" s="39">
        <v>2094.3165705000001</v>
      </c>
      <c r="CQ79" s="37"/>
      <c r="CR79" s="40">
        <f t="shared" si="3"/>
        <v>100</v>
      </c>
      <c r="CT79" s="37">
        <v>100</v>
      </c>
      <c r="CU79" s="41" t="s">
        <v>43</v>
      </c>
      <c r="CV79" s="37">
        <v>100</v>
      </c>
      <c r="CW79" s="37">
        <v>0</v>
      </c>
      <c r="CX79" s="37">
        <v>100</v>
      </c>
      <c r="DA79" s="37">
        <v>378.3852122794998</v>
      </c>
      <c r="DB79" s="37"/>
      <c r="DC79" s="37">
        <v>378.3852122794998</v>
      </c>
      <c r="DD79" s="37"/>
      <c r="DE79" s="37">
        <v>378.3852122794998</v>
      </c>
      <c r="DF79" s="37"/>
      <c r="DG79" s="37">
        <v>378.3852122794998</v>
      </c>
      <c r="DH79" s="37"/>
    </row>
    <row r="80" spans="1:112" s="38" customFormat="1" ht="26.25" customHeight="1" x14ac:dyDescent="0.25">
      <c r="A80" s="1"/>
      <c r="B80" s="17"/>
      <c r="C80" s="26" t="s">
        <v>38</v>
      </c>
      <c r="D80" s="27">
        <f t="shared" si="2"/>
        <v>67</v>
      </c>
      <c r="E80" s="28" t="s">
        <v>186</v>
      </c>
      <c r="F80" s="28" t="s">
        <v>196</v>
      </c>
      <c r="G80" s="28" t="s">
        <v>197</v>
      </c>
      <c r="H80" s="28">
        <v>8</v>
      </c>
      <c r="I80" s="29" t="s">
        <v>189</v>
      </c>
      <c r="J80" s="30">
        <v>3</v>
      </c>
      <c r="K80" s="31">
        <v>2092.6605704999997</v>
      </c>
      <c r="L80" s="32">
        <v>100</v>
      </c>
      <c r="M80" s="33"/>
      <c r="N80" s="34">
        <v>100</v>
      </c>
      <c r="O80" s="34">
        <v>100</v>
      </c>
      <c r="P80" s="34">
        <v>0</v>
      </c>
      <c r="Q80" s="34">
        <v>0</v>
      </c>
      <c r="R80" s="34">
        <v>0</v>
      </c>
      <c r="S80" s="34">
        <v>100</v>
      </c>
      <c r="T80" s="34">
        <v>100</v>
      </c>
      <c r="U80" s="34">
        <v>100</v>
      </c>
      <c r="V80" s="34">
        <v>0</v>
      </c>
      <c r="W80" s="35">
        <v>100</v>
      </c>
      <c r="X80" s="33"/>
      <c r="Y80" s="34">
        <v>100</v>
      </c>
      <c r="Z80" s="34">
        <v>100</v>
      </c>
      <c r="AA80" s="34">
        <v>0</v>
      </c>
      <c r="AB80" s="34">
        <v>0</v>
      </c>
      <c r="AC80" s="34">
        <v>0</v>
      </c>
      <c r="AD80" s="34">
        <v>100</v>
      </c>
      <c r="AE80" s="34">
        <v>100</v>
      </c>
      <c r="AF80" s="34">
        <v>100</v>
      </c>
      <c r="AG80" s="34">
        <v>0</v>
      </c>
      <c r="AH80" s="37"/>
      <c r="AI80" s="37">
        <v>33.479999999999997</v>
      </c>
      <c r="AJ80" s="37"/>
      <c r="AK80" s="37"/>
      <c r="AL80" s="37"/>
      <c r="AM80" s="37">
        <v>2.3499999999999996</v>
      </c>
      <c r="AN80" s="37"/>
      <c r="AO80" s="37">
        <v>7.1500000000000012</v>
      </c>
      <c r="AP80" s="37">
        <v>38.593829999999997</v>
      </c>
      <c r="AQ80" s="37">
        <v>600</v>
      </c>
      <c r="AR80" s="37"/>
      <c r="AS80" s="37"/>
      <c r="AT80" s="37">
        <v>33.479999999999997</v>
      </c>
      <c r="AU80" s="37"/>
      <c r="AV80" s="37"/>
      <c r="AW80" s="37"/>
      <c r="AX80" s="37">
        <v>2.3499999999999996</v>
      </c>
      <c r="AY80" s="37"/>
      <c r="AZ80" s="37">
        <v>7.1500000000000012</v>
      </c>
      <c r="BA80" s="37">
        <v>38.593829999999997</v>
      </c>
      <c r="BB80" s="37">
        <v>600</v>
      </c>
      <c r="BC80" s="37"/>
      <c r="CE80" s="37">
        <v>512.24399999999991</v>
      </c>
      <c r="CF80" s="37">
        <v>0</v>
      </c>
      <c r="CG80" s="37">
        <v>0</v>
      </c>
      <c r="CH80" s="37">
        <v>0</v>
      </c>
      <c r="CI80" s="37">
        <v>70.5</v>
      </c>
      <c r="CJ80" s="37">
        <v>1209.9165704999998</v>
      </c>
      <c r="CK80" s="37">
        <v>300</v>
      </c>
      <c r="CL80" s="37">
        <v>0</v>
      </c>
      <c r="CM80" s="37">
        <v>2092.6605704999997</v>
      </c>
      <c r="CN80" s="37">
        <v>2092.6605704999997</v>
      </c>
      <c r="CO80" s="37"/>
      <c r="CP80" s="39">
        <v>2092.6605704999997</v>
      </c>
      <c r="CQ80" s="37"/>
      <c r="CR80" s="40">
        <f t="shared" si="3"/>
        <v>100</v>
      </c>
      <c r="CT80" s="37">
        <v>100</v>
      </c>
      <c r="CU80" s="41" t="s">
        <v>43</v>
      </c>
      <c r="CV80" s="37">
        <v>100</v>
      </c>
      <c r="CW80" s="37">
        <v>0</v>
      </c>
      <c r="CX80" s="37">
        <v>100</v>
      </c>
      <c r="DA80" s="37">
        <v>95.725336269019991</v>
      </c>
      <c r="DB80" s="37"/>
      <c r="DC80" s="37">
        <v>95.725336269019991</v>
      </c>
      <c r="DD80" s="37"/>
      <c r="DE80" s="37">
        <v>95.725336269019991</v>
      </c>
      <c r="DF80" s="37"/>
      <c r="DG80" s="37">
        <v>95.725336269019991</v>
      </c>
      <c r="DH80" s="37"/>
    </row>
    <row r="81" spans="1:112" s="38" customFormat="1" ht="26.25" customHeight="1" x14ac:dyDescent="0.25">
      <c r="A81" s="1"/>
      <c r="B81" s="17"/>
      <c r="C81" s="26" t="s">
        <v>38</v>
      </c>
      <c r="D81" s="27">
        <f t="shared" si="2"/>
        <v>68</v>
      </c>
      <c r="E81" s="28" t="s">
        <v>186</v>
      </c>
      <c r="F81" s="28" t="s">
        <v>198</v>
      </c>
      <c r="G81" s="28" t="s">
        <v>199</v>
      </c>
      <c r="H81" s="28">
        <v>8</v>
      </c>
      <c r="I81" s="29" t="s">
        <v>189</v>
      </c>
      <c r="J81" s="30">
        <v>3</v>
      </c>
      <c r="K81" s="31">
        <v>1580.4165704999998</v>
      </c>
      <c r="L81" s="32">
        <v>100</v>
      </c>
      <c r="M81" s="33"/>
      <c r="N81" s="34">
        <v>100</v>
      </c>
      <c r="O81" s="34">
        <v>0</v>
      </c>
      <c r="P81" s="34">
        <v>0</v>
      </c>
      <c r="Q81" s="34">
        <v>0</v>
      </c>
      <c r="R81" s="34">
        <v>0</v>
      </c>
      <c r="S81" s="34">
        <v>100</v>
      </c>
      <c r="T81" s="34">
        <v>100</v>
      </c>
      <c r="U81" s="34">
        <v>100</v>
      </c>
      <c r="V81" s="34">
        <v>0</v>
      </c>
      <c r="W81" s="35">
        <v>100</v>
      </c>
      <c r="X81" s="33"/>
      <c r="Y81" s="34">
        <v>100</v>
      </c>
      <c r="Z81" s="34">
        <v>100</v>
      </c>
      <c r="AA81" s="34">
        <v>0</v>
      </c>
      <c r="AB81" s="34">
        <v>0</v>
      </c>
      <c r="AC81" s="34">
        <v>0</v>
      </c>
      <c r="AD81" s="34">
        <v>100</v>
      </c>
      <c r="AE81" s="34">
        <v>100</v>
      </c>
      <c r="AF81" s="34">
        <v>100</v>
      </c>
      <c r="AG81" s="34">
        <v>0</v>
      </c>
      <c r="AH81" s="37"/>
      <c r="AI81" s="37">
        <v>16.52</v>
      </c>
      <c r="AJ81" s="37"/>
      <c r="AK81" s="37"/>
      <c r="AL81" s="37"/>
      <c r="AM81" s="37">
        <v>2.35</v>
      </c>
      <c r="AN81" s="37"/>
      <c r="AO81" s="37"/>
      <c r="AP81" s="37">
        <v>38.59382999999999</v>
      </c>
      <c r="AQ81" s="37">
        <v>600</v>
      </c>
      <c r="AR81" s="37"/>
      <c r="AS81" s="37"/>
      <c r="AT81" s="37">
        <v>16.52</v>
      </c>
      <c r="AU81" s="37"/>
      <c r="AV81" s="37"/>
      <c r="AW81" s="37"/>
      <c r="AX81" s="37">
        <v>2.35</v>
      </c>
      <c r="AY81" s="37"/>
      <c r="AZ81" s="37"/>
      <c r="BA81" s="37">
        <v>38.59382999999999</v>
      </c>
      <c r="BB81" s="37">
        <v>600</v>
      </c>
      <c r="BC81" s="37"/>
      <c r="CE81" s="37">
        <v>0</v>
      </c>
      <c r="CF81" s="37">
        <v>0</v>
      </c>
      <c r="CG81" s="37">
        <v>0</v>
      </c>
      <c r="CH81" s="37">
        <v>0</v>
      </c>
      <c r="CI81" s="37">
        <v>70.5</v>
      </c>
      <c r="CJ81" s="37">
        <v>1209.9165704999998</v>
      </c>
      <c r="CK81" s="37">
        <v>300</v>
      </c>
      <c r="CL81" s="37">
        <v>0</v>
      </c>
      <c r="CM81" s="37">
        <v>1580.4165704999998</v>
      </c>
      <c r="CN81" s="37">
        <v>1580.4165704999998</v>
      </c>
      <c r="CO81" s="37"/>
      <c r="CP81" s="39">
        <v>1580.4165704999998</v>
      </c>
      <c r="CQ81" s="37"/>
      <c r="CR81" s="40">
        <f t="shared" si="3"/>
        <v>100</v>
      </c>
      <c r="CT81" s="37">
        <v>100</v>
      </c>
      <c r="CU81" s="41" t="s">
        <v>43</v>
      </c>
      <c r="CV81" s="37">
        <v>100</v>
      </c>
      <c r="CW81" s="37">
        <v>0</v>
      </c>
      <c r="CX81" s="37">
        <v>100</v>
      </c>
      <c r="DA81" s="37">
        <v>523.4963428829999</v>
      </c>
      <c r="DB81" s="37"/>
      <c r="DC81" s="37">
        <v>523.4963428829999</v>
      </c>
      <c r="DD81" s="37"/>
      <c r="DE81" s="37">
        <v>523.4963428829999</v>
      </c>
      <c r="DF81" s="37"/>
      <c r="DG81" s="37">
        <v>523.4963428829999</v>
      </c>
      <c r="DH81" s="37"/>
    </row>
    <row r="82" spans="1:112" s="38" customFormat="1" ht="26.25" customHeight="1" x14ac:dyDescent="0.25">
      <c r="A82" s="1"/>
      <c r="B82" s="17"/>
      <c r="C82" s="26" t="s">
        <v>38</v>
      </c>
      <c r="D82" s="27">
        <f t="shared" si="2"/>
        <v>69</v>
      </c>
      <c r="E82" s="28" t="s">
        <v>186</v>
      </c>
      <c r="F82" s="28" t="s">
        <v>200</v>
      </c>
      <c r="G82" s="28" t="s">
        <v>201</v>
      </c>
      <c r="H82" s="28">
        <v>8</v>
      </c>
      <c r="I82" s="29" t="s">
        <v>189</v>
      </c>
      <c r="J82" s="30">
        <v>3</v>
      </c>
      <c r="K82" s="31">
        <v>3970.6641704999993</v>
      </c>
      <c r="L82" s="32">
        <v>99.999999999999972</v>
      </c>
      <c r="M82" s="33"/>
      <c r="N82" s="34">
        <v>99.999999999999972</v>
      </c>
      <c r="O82" s="34">
        <v>100</v>
      </c>
      <c r="P82" s="34">
        <v>0</v>
      </c>
      <c r="Q82" s="34">
        <v>0</v>
      </c>
      <c r="R82" s="34">
        <v>99.999999999999986</v>
      </c>
      <c r="S82" s="34">
        <v>100</v>
      </c>
      <c r="T82" s="34">
        <v>100</v>
      </c>
      <c r="U82" s="34">
        <v>100</v>
      </c>
      <c r="V82" s="34">
        <v>0</v>
      </c>
      <c r="W82" s="35">
        <v>100</v>
      </c>
      <c r="X82" s="33"/>
      <c r="Y82" s="34">
        <v>100</v>
      </c>
      <c r="Z82" s="34">
        <v>100</v>
      </c>
      <c r="AA82" s="34">
        <v>100</v>
      </c>
      <c r="AB82" s="34">
        <v>0</v>
      </c>
      <c r="AC82" s="34">
        <v>100</v>
      </c>
      <c r="AD82" s="34">
        <v>100</v>
      </c>
      <c r="AE82" s="34">
        <v>100</v>
      </c>
      <c r="AF82" s="34">
        <v>100</v>
      </c>
      <c r="AG82" s="34">
        <v>0</v>
      </c>
      <c r="AH82" s="37"/>
      <c r="AI82" s="37">
        <v>44.769667055663369</v>
      </c>
      <c r="AJ82" s="37">
        <v>41.635784052488866</v>
      </c>
      <c r="AK82" s="37"/>
      <c r="AL82" s="37">
        <v>1616.8062806649932</v>
      </c>
      <c r="AM82" s="37">
        <v>3.3499999999999996</v>
      </c>
      <c r="AN82" s="37"/>
      <c r="AO82" s="37">
        <v>7.15</v>
      </c>
      <c r="AP82" s="37">
        <v>38.593829999999997</v>
      </c>
      <c r="AQ82" s="37">
        <v>600</v>
      </c>
      <c r="AR82" s="37"/>
      <c r="AS82" s="37"/>
      <c r="AT82" s="37">
        <v>44.769667055663369</v>
      </c>
      <c r="AU82" s="37">
        <v>41.635784052488866</v>
      </c>
      <c r="AV82" s="37"/>
      <c r="AW82" s="37">
        <v>1616.8062806649932</v>
      </c>
      <c r="AX82" s="37">
        <v>3.3499999999999996</v>
      </c>
      <c r="AY82" s="37"/>
      <c r="AZ82" s="37">
        <v>7.15</v>
      </c>
      <c r="BA82" s="37">
        <v>38.593829999999997</v>
      </c>
      <c r="BB82" s="37">
        <v>600</v>
      </c>
      <c r="BC82" s="37"/>
      <c r="CE82" s="37">
        <v>568.50599999999997</v>
      </c>
      <c r="CF82" s="37">
        <v>0</v>
      </c>
      <c r="CG82" s="37">
        <v>0</v>
      </c>
      <c r="CH82" s="37">
        <v>1791.7415999999998</v>
      </c>
      <c r="CI82" s="37">
        <v>100.5</v>
      </c>
      <c r="CJ82" s="37">
        <v>1209.9165704999998</v>
      </c>
      <c r="CK82" s="37">
        <v>300</v>
      </c>
      <c r="CL82" s="37">
        <v>0</v>
      </c>
      <c r="CM82" s="37">
        <v>3970.6641704999993</v>
      </c>
      <c r="CN82" s="37">
        <v>3970.6641704999993</v>
      </c>
      <c r="CO82" s="37"/>
      <c r="CP82" s="39">
        <v>3970.6641705000002</v>
      </c>
      <c r="CQ82" s="37"/>
      <c r="CR82" s="40">
        <f t="shared" si="3"/>
        <v>99.999999999999972</v>
      </c>
      <c r="CT82" s="37">
        <v>100</v>
      </c>
      <c r="CU82" s="41" t="s">
        <v>43</v>
      </c>
      <c r="CV82" s="37">
        <v>100</v>
      </c>
      <c r="CW82" s="37">
        <v>0</v>
      </c>
      <c r="CX82" s="37">
        <v>100</v>
      </c>
      <c r="DA82" s="37">
        <v>9483.0928179465354</v>
      </c>
      <c r="DB82" s="37"/>
      <c r="DC82" s="37">
        <v>9483.0928179465354</v>
      </c>
      <c r="DD82" s="37"/>
      <c r="DE82" s="37">
        <v>9483.0928179465354</v>
      </c>
      <c r="DF82" s="37"/>
      <c r="DG82" s="37">
        <v>9483.0928179465354</v>
      </c>
      <c r="DH82" s="37"/>
    </row>
    <row r="83" spans="1:112" s="38" customFormat="1" ht="26.25" customHeight="1" x14ac:dyDescent="0.25">
      <c r="A83" s="1"/>
      <c r="B83" s="17"/>
      <c r="C83" s="26" t="s">
        <v>38</v>
      </c>
      <c r="D83" s="27">
        <f t="shared" si="2"/>
        <v>70</v>
      </c>
      <c r="E83" s="28" t="s">
        <v>186</v>
      </c>
      <c r="F83" s="28" t="s">
        <v>202</v>
      </c>
      <c r="G83" s="28" t="s">
        <v>203</v>
      </c>
      <c r="H83" s="28">
        <v>8</v>
      </c>
      <c r="I83" s="29" t="s">
        <v>189</v>
      </c>
      <c r="J83" s="30">
        <v>3</v>
      </c>
      <c r="K83" s="31">
        <v>3446.1762999999996</v>
      </c>
      <c r="L83" s="32">
        <v>100</v>
      </c>
      <c r="M83" s="33"/>
      <c r="N83" s="34">
        <v>100</v>
      </c>
      <c r="O83" s="34">
        <v>100</v>
      </c>
      <c r="P83" s="34">
        <v>100</v>
      </c>
      <c r="Q83" s="34">
        <v>0</v>
      </c>
      <c r="R83" s="34">
        <v>100</v>
      </c>
      <c r="S83" s="34">
        <v>100</v>
      </c>
      <c r="T83" s="34">
        <v>0</v>
      </c>
      <c r="U83" s="34">
        <v>100</v>
      </c>
      <c r="V83" s="34">
        <v>0</v>
      </c>
      <c r="W83" s="35">
        <v>100</v>
      </c>
      <c r="X83" s="33"/>
      <c r="Y83" s="34">
        <v>100</v>
      </c>
      <c r="Z83" s="34">
        <v>100</v>
      </c>
      <c r="AA83" s="34">
        <v>100</v>
      </c>
      <c r="AB83" s="34">
        <v>0</v>
      </c>
      <c r="AC83" s="34">
        <v>100</v>
      </c>
      <c r="AD83" s="34">
        <v>100</v>
      </c>
      <c r="AE83" s="34">
        <v>100</v>
      </c>
      <c r="AF83" s="34">
        <v>100</v>
      </c>
      <c r="AG83" s="34">
        <v>0</v>
      </c>
      <c r="AH83" s="37"/>
      <c r="AI83" s="37">
        <v>25.400000000000002</v>
      </c>
      <c r="AJ83" s="37">
        <v>15.19</v>
      </c>
      <c r="AK83" s="37"/>
      <c r="AL83" s="37">
        <v>1883.0999999999997</v>
      </c>
      <c r="AM83" s="37">
        <v>2.35</v>
      </c>
      <c r="AN83" s="37"/>
      <c r="AO83" s="37">
        <v>7.15</v>
      </c>
      <c r="AP83" s="37">
        <v>38.593829999999997</v>
      </c>
      <c r="AQ83" s="37">
        <v>600</v>
      </c>
      <c r="AR83" s="37"/>
      <c r="AS83" s="37"/>
      <c r="AT83" s="37">
        <v>25.400000000000002</v>
      </c>
      <c r="AU83" s="37">
        <v>15.19</v>
      </c>
      <c r="AV83" s="37"/>
      <c r="AW83" s="37">
        <v>1883.0999999999997</v>
      </c>
      <c r="AX83" s="37">
        <v>2.35</v>
      </c>
      <c r="AY83" s="37"/>
      <c r="AZ83" s="37">
        <v>7.15</v>
      </c>
      <c r="BA83" s="37">
        <v>38.593829999999997</v>
      </c>
      <c r="BB83" s="37">
        <v>600</v>
      </c>
      <c r="BC83" s="37"/>
      <c r="CE83" s="37">
        <v>365.76</v>
      </c>
      <c r="CF83" s="37">
        <v>218.73599999999999</v>
      </c>
      <c r="CG83" s="37">
        <v>0</v>
      </c>
      <c r="CH83" s="37">
        <v>2237.1227999999996</v>
      </c>
      <c r="CI83" s="37">
        <v>24.557500000000001</v>
      </c>
      <c r="CJ83" s="37">
        <v>0</v>
      </c>
      <c r="CK83" s="37">
        <v>600</v>
      </c>
      <c r="CL83" s="37">
        <v>0</v>
      </c>
      <c r="CM83" s="37">
        <v>3446.1762999999996</v>
      </c>
      <c r="CN83" s="37">
        <v>3446.1762999999996</v>
      </c>
      <c r="CO83" s="37"/>
      <c r="CP83" s="39">
        <v>3446.1762999999996</v>
      </c>
      <c r="CQ83" s="37"/>
      <c r="CR83" s="40">
        <f t="shared" si="3"/>
        <v>100</v>
      </c>
      <c r="CT83" s="37">
        <v>100</v>
      </c>
      <c r="CU83" s="41" t="s">
        <v>43</v>
      </c>
      <c r="CV83" s="37">
        <v>100</v>
      </c>
      <c r="CW83" s="37">
        <v>0</v>
      </c>
      <c r="CX83" s="37">
        <v>100</v>
      </c>
      <c r="DA83" s="37">
        <v>1121.4190436049998</v>
      </c>
      <c r="DB83" s="37"/>
      <c r="DC83" s="37">
        <v>1121.4190436049998</v>
      </c>
      <c r="DD83" s="37"/>
      <c r="DE83" s="37">
        <v>1121.4190436049998</v>
      </c>
      <c r="DF83" s="37"/>
      <c r="DG83" s="37">
        <v>1121.4190436049998</v>
      </c>
      <c r="DH83" s="37"/>
    </row>
    <row r="84" spans="1:112" s="38" customFormat="1" ht="26.25" customHeight="1" x14ac:dyDescent="0.25">
      <c r="A84" s="1"/>
      <c r="B84" s="17"/>
      <c r="C84" s="26" t="s">
        <v>38</v>
      </c>
      <c r="D84" s="27">
        <f t="shared" si="2"/>
        <v>71</v>
      </c>
      <c r="E84" s="28" t="s">
        <v>186</v>
      </c>
      <c r="F84" s="28" t="s">
        <v>204</v>
      </c>
      <c r="G84" s="28" t="s">
        <v>205</v>
      </c>
      <c r="H84" s="28">
        <v>8</v>
      </c>
      <c r="I84" s="29" t="s">
        <v>189</v>
      </c>
      <c r="J84" s="30">
        <v>3</v>
      </c>
      <c r="K84" s="31">
        <v>4161.1005704999998</v>
      </c>
      <c r="L84" s="32">
        <v>100</v>
      </c>
      <c r="M84" s="33"/>
      <c r="N84" s="34">
        <v>100</v>
      </c>
      <c r="O84" s="34">
        <v>100</v>
      </c>
      <c r="P84" s="34">
        <v>0</v>
      </c>
      <c r="Q84" s="34">
        <v>0</v>
      </c>
      <c r="R84" s="34">
        <v>100</v>
      </c>
      <c r="S84" s="34">
        <v>100</v>
      </c>
      <c r="T84" s="34">
        <v>100</v>
      </c>
      <c r="U84" s="34">
        <v>100</v>
      </c>
      <c r="V84" s="34">
        <v>0</v>
      </c>
      <c r="W84" s="35">
        <v>100</v>
      </c>
      <c r="X84" s="33"/>
      <c r="Y84" s="34">
        <v>100</v>
      </c>
      <c r="Z84" s="34">
        <v>99.999999999999972</v>
      </c>
      <c r="AA84" s="34">
        <v>0</v>
      </c>
      <c r="AB84" s="34">
        <v>0</v>
      </c>
      <c r="AC84" s="34">
        <v>99.999999999999986</v>
      </c>
      <c r="AD84" s="34">
        <v>100</v>
      </c>
      <c r="AE84" s="34">
        <v>100</v>
      </c>
      <c r="AF84" s="34">
        <v>100</v>
      </c>
      <c r="AG84" s="34">
        <v>0</v>
      </c>
      <c r="AH84" s="37"/>
      <c r="AI84" s="37">
        <v>34.642624023507061</v>
      </c>
      <c r="AJ84" s="37"/>
      <c r="AK84" s="37"/>
      <c r="AL84" s="37">
        <v>2158.0000000000005</v>
      </c>
      <c r="AM84" s="37">
        <v>2.35</v>
      </c>
      <c r="AN84" s="37"/>
      <c r="AO84" s="37">
        <v>7.15</v>
      </c>
      <c r="AP84" s="37">
        <v>38.593829999999997</v>
      </c>
      <c r="AQ84" s="37">
        <v>600.00000000000011</v>
      </c>
      <c r="AR84" s="37"/>
      <c r="AS84" s="37"/>
      <c r="AT84" s="37">
        <v>34.642624023507061</v>
      </c>
      <c r="AU84" s="37"/>
      <c r="AV84" s="37"/>
      <c r="AW84" s="37">
        <v>2158.0000000000005</v>
      </c>
      <c r="AX84" s="37">
        <v>2.35</v>
      </c>
      <c r="AY84" s="37"/>
      <c r="AZ84" s="37">
        <v>7.15</v>
      </c>
      <c r="BA84" s="37">
        <v>38.593829999999997</v>
      </c>
      <c r="BB84" s="37">
        <v>600.00000000000011</v>
      </c>
      <c r="BC84" s="37"/>
      <c r="CE84" s="37">
        <v>16.98</v>
      </c>
      <c r="CF84" s="37">
        <v>0</v>
      </c>
      <c r="CG84" s="37">
        <v>0</v>
      </c>
      <c r="CH84" s="37">
        <v>2563.7039999999997</v>
      </c>
      <c r="CI84" s="37">
        <v>70.5</v>
      </c>
      <c r="CJ84" s="37">
        <v>1209.9165704999998</v>
      </c>
      <c r="CK84" s="37">
        <v>300</v>
      </c>
      <c r="CL84" s="37">
        <v>0</v>
      </c>
      <c r="CM84" s="37">
        <v>4161.1005704999998</v>
      </c>
      <c r="CN84" s="37">
        <v>4161.1005704999998</v>
      </c>
      <c r="CO84" s="37"/>
      <c r="CP84" s="39">
        <v>4161.1005704999998</v>
      </c>
      <c r="CQ84" s="37"/>
      <c r="CR84" s="40">
        <f t="shared" si="3"/>
        <v>100</v>
      </c>
      <c r="CT84" s="37">
        <v>100</v>
      </c>
      <c r="CU84" s="41" t="s">
        <v>43</v>
      </c>
      <c r="CV84" s="37">
        <v>100</v>
      </c>
      <c r="CW84" s="37">
        <v>0</v>
      </c>
      <c r="CX84" s="37">
        <v>100</v>
      </c>
      <c r="DA84" s="37">
        <v>124.36905083449886</v>
      </c>
      <c r="DB84" s="37"/>
      <c r="DC84" s="37">
        <v>124.36905083449886</v>
      </c>
      <c r="DD84" s="37"/>
      <c r="DE84" s="37">
        <v>124.36905083449886</v>
      </c>
      <c r="DF84" s="37"/>
      <c r="DG84" s="37">
        <v>124.36905083449886</v>
      </c>
      <c r="DH84" s="37"/>
    </row>
    <row r="85" spans="1:112" s="38" customFormat="1" ht="26.25" customHeight="1" x14ac:dyDescent="0.25">
      <c r="A85" s="1"/>
      <c r="B85" s="17"/>
      <c r="C85" s="26" t="s">
        <v>38</v>
      </c>
      <c r="D85" s="27">
        <f t="shared" si="2"/>
        <v>72</v>
      </c>
      <c r="E85" s="28" t="s">
        <v>186</v>
      </c>
      <c r="F85" s="28" t="s">
        <v>206</v>
      </c>
      <c r="G85" s="28" t="s">
        <v>207</v>
      </c>
      <c r="H85" s="28">
        <v>8</v>
      </c>
      <c r="I85" s="29" t="s">
        <v>189</v>
      </c>
      <c r="J85" s="30">
        <v>3</v>
      </c>
      <c r="K85" s="31">
        <v>3253.4771999999998</v>
      </c>
      <c r="L85" s="32">
        <v>100</v>
      </c>
      <c r="M85" s="33"/>
      <c r="N85" s="34">
        <v>100</v>
      </c>
      <c r="O85" s="34">
        <v>100.00000000000003</v>
      </c>
      <c r="P85" s="34">
        <v>0</v>
      </c>
      <c r="Q85" s="34">
        <v>0</v>
      </c>
      <c r="R85" s="34">
        <v>100</v>
      </c>
      <c r="S85" s="34">
        <v>100</v>
      </c>
      <c r="T85" s="34">
        <v>100</v>
      </c>
      <c r="U85" s="34">
        <v>100</v>
      </c>
      <c r="V85" s="34">
        <v>0</v>
      </c>
      <c r="W85" s="35">
        <v>100</v>
      </c>
      <c r="X85" s="33"/>
      <c r="Y85" s="34">
        <v>100</v>
      </c>
      <c r="Z85" s="34">
        <v>100</v>
      </c>
      <c r="AA85" s="34">
        <v>0</v>
      </c>
      <c r="AB85" s="34">
        <v>0</v>
      </c>
      <c r="AC85" s="34">
        <v>100</v>
      </c>
      <c r="AD85" s="34">
        <v>100</v>
      </c>
      <c r="AE85" s="34">
        <v>100</v>
      </c>
      <c r="AF85" s="34">
        <v>100</v>
      </c>
      <c r="AG85" s="34">
        <v>0</v>
      </c>
      <c r="AH85" s="37"/>
      <c r="AI85" s="37">
        <v>27.289999999999996</v>
      </c>
      <c r="AJ85" s="37"/>
      <c r="AK85" s="37"/>
      <c r="AL85" s="37">
        <v>2320.3999999999996</v>
      </c>
      <c r="AM85" s="37">
        <v>2.35</v>
      </c>
      <c r="AN85" s="37"/>
      <c r="AO85" s="37">
        <v>7.1500000000000012</v>
      </c>
      <c r="AP85" s="37"/>
      <c r="AQ85" s="37">
        <v>600</v>
      </c>
      <c r="AR85" s="37"/>
      <c r="AS85" s="37"/>
      <c r="AT85" s="37">
        <v>27.289999999999996</v>
      </c>
      <c r="AU85" s="37"/>
      <c r="AV85" s="37"/>
      <c r="AW85" s="37">
        <v>2320.3999999999996</v>
      </c>
      <c r="AX85" s="37">
        <v>2.35</v>
      </c>
      <c r="AY85" s="37"/>
      <c r="AZ85" s="37">
        <v>7.1500000000000012</v>
      </c>
      <c r="BA85" s="37"/>
      <c r="BB85" s="37">
        <v>600</v>
      </c>
      <c r="BC85" s="37"/>
      <c r="CE85" s="37">
        <v>49.122</v>
      </c>
      <c r="CF85" s="37">
        <v>0</v>
      </c>
      <c r="CG85" s="37">
        <v>0</v>
      </c>
      <c r="CH85" s="37">
        <v>2756.6352000000002</v>
      </c>
      <c r="CI85" s="37">
        <v>70.5</v>
      </c>
      <c r="CJ85" s="37">
        <v>77.220000000000013</v>
      </c>
      <c r="CK85" s="37">
        <v>300</v>
      </c>
      <c r="CL85" s="37">
        <v>0</v>
      </c>
      <c r="CM85" s="37">
        <v>3253.4771999999998</v>
      </c>
      <c r="CN85" s="37">
        <v>3253.4771999999998</v>
      </c>
      <c r="CO85" s="37"/>
      <c r="CP85" s="39">
        <v>3253.4771999999998</v>
      </c>
      <c r="CQ85" s="37"/>
      <c r="CR85" s="40">
        <f t="shared" si="3"/>
        <v>100</v>
      </c>
      <c r="CT85" s="37">
        <v>100</v>
      </c>
      <c r="CU85" s="41" t="s">
        <v>43</v>
      </c>
      <c r="CV85" s="37">
        <v>100</v>
      </c>
      <c r="CW85" s="37">
        <v>0</v>
      </c>
      <c r="CX85" s="37">
        <v>100</v>
      </c>
      <c r="DA85" s="37">
        <v>986.80595004999998</v>
      </c>
      <c r="DB85" s="37"/>
      <c r="DC85" s="37">
        <v>986.80595004999998</v>
      </c>
      <c r="DD85" s="37"/>
      <c r="DE85" s="37">
        <v>986.80595004999998</v>
      </c>
      <c r="DF85" s="37"/>
      <c r="DG85" s="37">
        <v>986.80595004999998</v>
      </c>
      <c r="DH85" s="37"/>
    </row>
    <row r="86" spans="1:112" s="38" customFormat="1" ht="26.25" customHeight="1" x14ac:dyDescent="0.25">
      <c r="A86" s="1"/>
      <c r="B86" s="17"/>
      <c r="C86" s="26" t="s">
        <v>38</v>
      </c>
      <c r="D86" s="27">
        <f t="shared" si="2"/>
        <v>73</v>
      </c>
      <c r="E86" s="28" t="s">
        <v>186</v>
      </c>
      <c r="F86" s="28" t="s">
        <v>208</v>
      </c>
      <c r="G86" s="28" t="s">
        <v>209</v>
      </c>
      <c r="H86" s="28">
        <v>8</v>
      </c>
      <c r="I86" s="29" t="s">
        <v>189</v>
      </c>
      <c r="J86" s="30">
        <v>3</v>
      </c>
      <c r="K86" s="31">
        <v>1876.4445704999998</v>
      </c>
      <c r="L86" s="32">
        <v>100</v>
      </c>
      <c r="M86" s="33"/>
      <c r="N86" s="34">
        <v>100</v>
      </c>
      <c r="O86" s="34">
        <v>100</v>
      </c>
      <c r="P86" s="34">
        <v>0</v>
      </c>
      <c r="Q86" s="34">
        <v>0</v>
      </c>
      <c r="R86" s="34">
        <v>0</v>
      </c>
      <c r="S86" s="34">
        <v>100</v>
      </c>
      <c r="T86" s="34">
        <v>100</v>
      </c>
      <c r="U86" s="34">
        <v>100</v>
      </c>
      <c r="V86" s="34">
        <v>0</v>
      </c>
      <c r="W86" s="35">
        <v>100</v>
      </c>
      <c r="X86" s="33"/>
      <c r="Y86" s="34">
        <v>100</v>
      </c>
      <c r="Z86" s="34">
        <v>100</v>
      </c>
      <c r="AA86" s="34">
        <v>0</v>
      </c>
      <c r="AB86" s="34">
        <v>0</v>
      </c>
      <c r="AC86" s="34">
        <v>0</v>
      </c>
      <c r="AD86" s="34">
        <v>100</v>
      </c>
      <c r="AE86" s="34">
        <v>100</v>
      </c>
      <c r="AF86" s="34">
        <v>100</v>
      </c>
      <c r="AG86" s="34">
        <v>0</v>
      </c>
      <c r="AH86" s="37"/>
      <c r="AI86" s="37">
        <v>27.409999999999997</v>
      </c>
      <c r="AJ86" s="37"/>
      <c r="AK86" s="37"/>
      <c r="AL86" s="37"/>
      <c r="AM86" s="37">
        <v>2.35</v>
      </c>
      <c r="AN86" s="37"/>
      <c r="AO86" s="37">
        <v>7.1500000000000012</v>
      </c>
      <c r="AP86" s="37">
        <v>38.593829999999997</v>
      </c>
      <c r="AQ86" s="37">
        <v>600</v>
      </c>
      <c r="AR86" s="37"/>
      <c r="AS86" s="37"/>
      <c r="AT86" s="37">
        <v>27.409999999999997</v>
      </c>
      <c r="AU86" s="37"/>
      <c r="AV86" s="37"/>
      <c r="AW86" s="37"/>
      <c r="AX86" s="37">
        <v>2.35</v>
      </c>
      <c r="AY86" s="37"/>
      <c r="AZ86" s="37">
        <v>7.1500000000000012</v>
      </c>
      <c r="BA86" s="37">
        <v>38.593829999999997</v>
      </c>
      <c r="BB86" s="37">
        <v>600</v>
      </c>
      <c r="BC86" s="37"/>
      <c r="CE86" s="37">
        <v>296.02800000000002</v>
      </c>
      <c r="CF86" s="37">
        <v>0</v>
      </c>
      <c r="CG86" s="37">
        <v>0</v>
      </c>
      <c r="CH86" s="37">
        <v>0</v>
      </c>
      <c r="CI86" s="37">
        <v>70.5</v>
      </c>
      <c r="CJ86" s="37">
        <v>1209.9165704999998</v>
      </c>
      <c r="CK86" s="37">
        <v>300</v>
      </c>
      <c r="CL86" s="37">
        <v>0</v>
      </c>
      <c r="CM86" s="37">
        <v>1876.4445704999998</v>
      </c>
      <c r="CN86" s="37">
        <v>1876.4445704999998</v>
      </c>
      <c r="CO86" s="37"/>
      <c r="CP86" s="39">
        <v>1876.4445704999998</v>
      </c>
      <c r="CQ86" s="37"/>
      <c r="CR86" s="40">
        <f t="shared" si="3"/>
        <v>100</v>
      </c>
      <c r="CT86" s="37">
        <v>100</v>
      </c>
      <c r="CU86" s="41" t="s">
        <v>43</v>
      </c>
      <c r="CV86" s="37">
        <v>100</v>
      </c>
      <c r="CW86" s="37">
        <v>0</v>
      </c>
      <c r="CX86" s="37">
        <v>100</v>
      </c>
      <c r="DA86" s="37">
        <v>473.48925710735148</v>
      </c>
      <c r="DB86" s="37"/>
      <c r="DC86" s="37">
        <v>473.48925710735148</v>
      </c>
      <c r="DD86" s="37"/>
      <c r="DE86" s="37">
        <v>473.48925710735148</v>
      </c>
      <c r="DF86" s="37"/>
      <c r="DG86" s="37">
        <v>473.48925710735148</v>
      </c>
      <c r="DH86" s="37"/>
    </row>
    <row r="87" spans="1:112" s="38" customFormat="1" ht="26.25" customHeight="1" x14ac:dyDescent="0.25">
      <c r="A87" s="1"/>
      <c r="B87" s="17"/>
      <c r="C87" s="26" t="s">
        <v>38</v>
      </c>
      <c r="D87" s="27">
        <f t="shared" si="2"/>
        <v>74</v>
      </c>
      <c r="E87" s="28" t="s">
        <v>186</v>
      </c>
      <c r="F87" s="28" t="s">
        <v>210</v>
      </c>
      <c r="G87" s="28" t="s">
        <v>211</v>
      </c>
      <c r="H87" s="28">
        <v>8</v>
      </c>
      <c r="I87" s="29" t="s">
        <v>189</v>
      </c>
      <c r="J87" s="30">
        <v>3</v>
      </c>
      <c r="K87" s="31">
        <v>1891.3529999999996</v>
      </c>
      <c r="L87" s="32">
        <v>100</v>
      </c>
      <c r="M87" s="33"/>
      <c r="N87" s="34">
        <v>100</v>
      </c>
      <c r="O87" s="34">
        <v>100</v>
      </c>
      <c r="P87" s="34">
        <v>0</v>
      </c>
      <c r="Q87" s="34">
        <v>0</v>
      </c>
      <c r="R87" s="34">
        <v>0</v>
      </c>
      <c r="S87" s="34">
        <v>100</v>
      </c>
      <c r="T87" s="34">
        <v>100</v>
      </c>
      <c r="U87" s="34">
        <v>100</v>
      </c>
      <c r="V87" s="34">
        <v>0</v>
      </c>
      <c r="W87" s="35">
        <v>100</v>
      </c>
      <c r="X87" s="33"/>
      <c r="Y87" s="34">
        <v>100</v>
      </c>
      <c r="Z87" s="34">
        <v>100</v>
      </c>
      <c r="AA87" s="34">
        <v>0</v>
      </c>
      <c r="AB87" s="34">
        <v>0</v>
      </c>
      <c r="AC87" s="34">
        <v>100</v>
      </c>
      <c r="AD87" s="34">
        <v>100</v>
      </c>
      <c r="AE87" s="34">
        <v>100</v>
      </c>
      <c r="AF87" s="34">
        <v>100</v>
      </c>
      <c r="AG87" s="34">
        <v>0</v>
      </c>
      <c r="AH87" s="37"/>
      <c r="AI87" s="37">
        <v>46.800000000000004</v>
      </c>
      <c r="AJ87" s="37"/>
      <c r="AK87" s="37"/>
      <c r="AL87" s="37">
        <v>2605.0000000000005</v>
      </c>
      <c r="AM87" s="37">
        <v>2.35</v>
      </c>
      <c r="AN87" s="37"/>
      <c r="AO87" s="37">
        <v>4.855609919980453</v>
      </c>
      <c r="AP87" s="37">
        <v>41.66</v>
      </c>
      <c r="AQ87" s="37">
        <v>600</v>
      </c>
      <c r="AR87" s="37"/>
      <c r="AS87" s="37"/>
      <c r="AT87" s="37">
        <v>46.800000000000004</v>
      </c>
      <c r="AU87" s="37"/>
      <c r="AV87" s="37"/>
      <c r="AW87" s="37">
        <v>2605.0000000000005</v>
      </c>
      <c r="AX87" s="37">
        <v>2.35</v>
      </c>
      <c r="AY87" s="37"/>
      <c r="AZ87" s="37">
        <v>4.855609919980453</v>
      </c>
      <c r="BA87" s="37">
        <v>41.66</v>
      </c>
      <c r="BB87" s="37">
        <v>600</v>
      </c>
      <c r="BC87" s="37"/>
      <c r="CE87" s="37">
        <v>214.81200000000001</v>
      </c>
      <c r="CF87" s="37">
        <v>0</v>
      </c>
      <c r="CG87" s="37">
        <v>0</v>
      </c>
      <c r="CH87" s="37">
        <v>0</v>
      </c>
      <c r="CI87" s="37">
        <v>70.5</v>
      </c>
      <c r="CJ87" s="37">
        <v>1306.0409999999997</v>
      </c>
      <c r="CK87" s="37">
        <v>300</v>
      </c>
      <c r="CL87" s="37">
        <v>0</v>
      </c>
      <c r="CM87" s="37">
        <v>1891.3529999999996</v>
      </c>
      <c r="CN87" s="37">
        <v>1891.3529999999996</v>
      </c>
      <c r="CO87" s="37"/>
      <c r="CP87" s="39">
        <v>1891.3529999999996</v>
      </c>
      <c r="CQ87" s="37"/>
      <c r="CR87" s="40">
        <f t="shared" si="3"/>
        <v>100</v>
      </c>
      <c r="CT87" s="37">
        <v>100</v>
      </c>
      <c r="CU87" s="41" t="s">
        <v>43</v>
      </c>
      <c r="CV87" s="37">
        <v>100</v>
      </c>
      <c r="CW87" s="37">
        <v>0</v>
      </c>
      <c r="CX87" s="37">
        <v>100</v>
      </c>
      <c r="DA87" s="37">
        <v>748.75724400000001</v>
      </c>
      <c r="DB87" s="37"/>
      <c r="DC87" s="37">
        <v>748.75724400000001</v>
      </c>
      <c r="DD87" s="37"/>
      <c r="DE87" s="37">
        <v>748.75724400000001</v>
      </c>
      <c r="DF87" s="37"/>
      <c r="DG87" s="37">
        <v>748.75724400000001</v>
      </c>
      <c r="DH87" s="37"/>
    </row>
    <row r="88" spans="1:112" s="38" customFormat="1" ht="26.25" customHeight="1" x14ac:dyDescent="0.25">
      <c r="A88" s="1"/>
      <c r="B88" s="17"/>
      <c r="C88" s="26" t="s">
        <v>38</v>
      </c>
      <c r="D88" s="27">
        <f t="shared" si="2"/>
        <v>75</v>
      </c>
      <c r="E88" s="28" t="s">
        <v>186</v>
      </c>
      <c r="F88" s="28" t="s">
        <v>212</v>
      </c>
      <c r="G88" s="28" t="s">
        <v>213</v>
      </c>
      <c r="H88" s="28">
        <v>8</v>
      </c>
      <c r="I88" s="29" t="s">
        <v>189</v>
      </c>
      <c r="J88" s="30">
        <v>3</v>
      </c>
      <c r="K88" s="31">
        <v>4396.6821704999993</v>
      </c>
      <c r="L88" s="32">
        <v>100</v>
      </c>
      <c r="M88" s="33"/>
      <c r="N88" s="34">
        <v>100</v>
      </c>
      <c r="O88" s="34">
        <v>100.00000000000003</v>
      </c>
      <c r="P88" s="34">
        <v>100</v>
      </c>
      <c r="Q88" s="34">
        <v>0</v>
      </c>
      <c r="R88" s="34">
        <v>99.999999999999986</v>
      </c>
      <c r="S88" s="34">
        <v>100</v>
      </c>
      <c r="T88" s="34">
        <v>100</v>
      </c>
      <c r="U88" s="34">
        <v>100</v>
      </c>
      <c r="V88" s="34">
        <v>0</v>
      </c>
      <c r="W88" s="35">
        <v>100</v>
      </c>
      <c r="X88" s="33"/>
      <c r="Y88" s="34">
        <v>100</v>
      </c>
      <c r="Z88" s="34">
        <v>100.00000000000003</v>
      </c>
      <c r="AA88" s="34">
        <v>100</v>
      </c>
      <c r="AB88" s="34">
        <v>0</v>
      </c>
      <c r="AC88" s="34">
        <v>100</v>
      </c>
      <c r="AD88" s="34">
        <v>100</v>
      </c>
      <c r="AE88" s="34">
        <v>100</v>
      </c>
      <c r="AF88" s="34">
        <v>100</v>
      </c>
      <c r="AG88" s="34">
        <v>0</v>
      </c>
      <c r="AH88" s="37"/>
      <c r="AI88" s="37">
        <v>17.720000000000002</v>
      </c>
      <c r="AJ88" s="37">
        <v>21.64</v>
      </c>
      <c r="AK88" s="37"/>
      <c r="AL88" s="37">
        <v>1615.1999999999998</v>
      </c>
      <c r="AM88" s="37">
        <v>2.3500000000000005</v>
      </c>
      <c r="AN88" s="37"/>
      <c r="AO88" s="37">
        <v>7.15</v>
      </c>
      <c r="AP88" s="37">
        <v>38.593830000000004</v>
      </c>
      <c r="AQ88" s="37">
        <v>600</v>
      </c>
      <c r="AR88" s="37"/>
      <c r="AS88" s="37"/>
      <c r="AT88" s="37">
        <v>17.720000000000002</v>
      </c>
      <c r="AU88" s="37">
        <v>21.64</v>
      </c>
      <c r="AV88" s="37"/>
      <c r="AW88" s="37">
        <v>1615.1999999999998</v>
      </c>
      <c r="AX88" s="37">
        <v>2.3500000000000005</v>
      </c>
      <c r="AY88" s="37"/>
      <c r="AZ88" s="37">
        <v>7.15</v>
      </c>
      <c r="BA88" s="37">
        <v>38.593830000000004</v>
      </c>
      <c r="BB88" s="37">
        <v>600</v>
      </c>
      <c r="BC88" s="37"/>
      <c r="CE88" s="37">
        <v>404.01599999999996</v>
      </c>
      <c r="CF88" s="37">
        <v>493.392</v>
      </c>
      <c r="CG88" s="37">
        <v>0</v>
      </c>
      <c r="CH88" s="37">
        <v>1918.8575999999998</v>
      </c>
      <c r="CI88" s="37">
        <v>70.5</v>
      </c>
      <c r="CJ88" s="37">
        <v>1209.9165704999998</v>
      </c>
      <c r="CK88" s="37">
        <v>300</v>
      </c>
      <c r="CL88" s="37">
        <v>0</v>
      </c>
      <c r="CM88" s="37">
        <v>4396.6821704999993</v>
      </c>
      <c r="CN88" s="37">
        <v>4396.6821704999993</v>
      </c>
      <c r="CO88" s="37"/>
      <c r="CP88" s="39">
        <v>4396.6821704999993</v>
      </c>
      <c r="CQ88" s="37"/>
      <c r="CR88" s="40">
        <f t="shared" si="3"/>
        <v>100</v>
      </c>
      <c r="CT88" s="37">
        <v>100</v>
      </c>
      <c r="CU88" s="41" t="s">
        <v>43</v>
      </c>
      <c r="CV88" s="37">
        <v>100</v>
      </c>
      <c r="CW88" s="37">
        <v>0</v>
      </c>
      <c r="CX88" s="37">
        <v>100</v>
      </c>
      <c r="DA88" s="37">
        <v>967.48164629498001</v>
      </c>
      <c r="DB88" s="37"/>
      <c r="DC88" s="37">
        <v>967.48164629498001</v>
      </c>
      <c r="DD88" s="37"/>
      <c r="DE88" s="37">
        <v>967.48164629498001</v>
      </c>
      <c r="DF88" s="37"/>
      <c r="DG88" s="37">
        <v>967.48164629498001</v>
      </c>
      <c r="DH88" s="37"/>
    </row>
    <row r="89" spans="1:112" s="38" customFormat="1" ht="26.25" customHeight="1" x14ac:dyDescent="0.25">
      <c r="A89" s="1"/>
      <c r="B89" s="17"/>
      <c r="C89" s="26" t="s">
        <v>38</v>
      </c>
      <c r="D89" s="27">
        <f t="shared" si="2"/>
        <v>76</v>
      </c>
      <c r="E89" s="28" t="s">
        <v>214</v>
      </c>
      <c r="F89" s="28" t="s">
        <v>215</v>
      </c>
      <c r="G89" s="28" t="s">
        <v>216</v>
      </c>
      <c r="H89" s="28">
        <v>30</v>
      </c>
      <c r="I89" s="29" t="s">
        <v>217</v>
      </c>
      <c r="J89" s="30">
        <v>3</v>
      </c>
      <c r="K89" s="31">
        <v>1867.6709999999996</v>
      </c>
      <c r="L89" s="32">
        <v>100</v>
      </c>
      <c r="M89" s="33"/>
      <c r="N89" s="34">
        <v>100</v>
      </c>
      <c r="O89" s="34">
        <v>0</v>
      </c>
      <c r="P89" s="34">
        <v>0</v>
      </c>
      <c r="Q89" s="34">
        <v>0</v>
      </c>
      <c r="R89" s="34">
        <v>0</v>
      </c>
      <c r="S89" s="34">
        <v>100</v>
      </c>
      <c r="T89" s="34">
        <v>100</v>
      </c>
      <c r="U89" s="34">
        <v>100</v>
      </c>
      <c r="V89" s="34">
        <v>0</v>
      </c>
      <c r="W89" s="35">
        <v>100</v>
      </c>
      <c r="X89" s="33"/>
      <c r="Y89" s="34">
        <v>100</v>
      </c>
      <c r="Z89" s="34">
        <v>0</v>
      </c>
      <c r="AA89" s="34">
        <v>0</v>
      </c>
      <c r="AB89" s="34">
        <v>0</v>
      </c>
      <c r="AC89" s="34">
        <v>0</v>
      </c>
      <c r="AD89" s="34">
        <v>100</v>
      </c>
      <c r="AE89" s="34">
        <v>100</v>
      </c>
      <c r="AF89" s="34">
        <v>100</v>
      </c>
      <c r="AG89" s="34">
        <v>0</v>
      </c>
      <c r="AH89" s="37"/>
      <c r="AI89" s="37"/>
      <c r="AJ89" s="37"/>
      <c r="AK89" s="37"/>
      <c r="AL89" s="37"/>
      <c r="AM89" s="37">
        <v>2.35</v>
      </c>
      <c r="AN89" s="37"/>
      <c r="AO89" s="37"/>
      <c r="AP89" s="37">
        <v>41.66</v>
      </c>
      <c r="AQ89" s="37">
        <v>369</v>
      </c>
      <c r="AR89" s="37"/>
      <c r="AS89" s="37"/>
      <c r="AT89" s="37"/>
      <c r="AU89" s="37"/>
      <c r="AV89" s="37"/>
      <c r="AW89" s="37"/>
      <c r="AX89" s="37">
        <v>2.35</v>
      </c>
      <c r="AY89" s="37"/>
      <c r="AZ89" s="37"/>
      <c r="BA89" s="37">
        <v>41.66</v>
      </c>
      <c r="BB89" s="37">
        <v>369</v>
      </c>
      <c r="BC89" s="37"/>
      <c r="CE89" s="37">
        <v>0</v>
      </c>
      <c r="CF89" s="37">
        <v>0</v>
      </c>
      <c r="CG89" s="37">
        <v>0</v>
      </c>
      <c r="CH89" s="37">
        <v>0</v>
      </c>
      <c r="CI89" s="37">
        <v>535.79999999999995</v>
      </c>
      <c r="CJ89" s="37">
        <v>1306.0409999999997</v>
      </c>
      <c r="CK89" s="37">
        <v>25.830000000000002</v>
      </c>
      <c r="CL89" s="37">
        <v>0</v>
      </c>
      <c r="CM89" s="37">
        <v>1867.6709999999996</v>
      </c>
      <c r="CN89" s="37">
        <v>1867.6709999999996</v>
      </c>
      <c r="CO89" s="37"/>
      <c r="CP89" s="39">
        <v>1867.6709999999996</v>
      </c>
      <c r="CQ89" s="37"/>
      <c r="CR89" s="40">
        <f t="shared" si="3"/>
        <v>100</v>
      </c>
      <c r="CT89" s="37">
        <v>100</v>
      </c>
      <c r="CU89" s="41" t="s">
        <v>43</v>
      </c>
      <c r="CV89" s="37">
        <v>100</v>
      </c>
      <c r="CW89" s="37">
        <v>0</v>
      </c>
      <c r="CX89" s="37">
        <v>100</v>
      </c>
      <c r="DA89" s="37">
        <v>716.19249500000149</v>
      </c>
      <c r="DB89" s="37"/>
      <c r="DC89" s="37">
        <v>716.19249500000149</v>
      </c>
      <c r="DD89" s="37"/>
      <c r="DE89" s="37">
        <v>716.19249500000149</v>
      </c>
      <c r="DF89" s="37"/>
      <c r="DG89" s="37">
        <v>716.19249500000149</v>
      </c>
      <c r="DH89" s="37"/>
    </row>
    <row r="90" spans="1:112" s="38" customFormat="1" ht="26.25" customHeight="1" x14ac:dyDescent="0.25">
      <c r="A90" s="1"/>
      <c r="B90" s="17"/>
      <c r="C90" s="26" t="s">
        <v>38</v>
      </c>
      <c r="D90" s="27">
        <f t="shared" si="2"/>
        <v>77</v>
      </c>
      <c r="E90" s="28" t="s">
        <v>214</v>
      </c>
      <c r="F90" s="28" t="s">
        <v>218</v>
      </c>
      <c r="G90" s="28" t="s">
        <v>219</v>
      </c>
      <c r="H90" s="28">
        <v>30</v>
      </c>
      <c r="I90" s="29" t="s">
        <v>217</v>
      </c>
      <c r="J90" s="30">
        <v>3</v>
      </c>
      <c r="K90" s="31">
        <v>1411.7709999999997</v>
      </c>
      <c r="L90" s="32">
        <v>100</v>
      </c>
      <c r="M90" s="33"/>
      <c r="N90" s="34">
        <v>100</v>
      </c>
      <c r="O90" s="34">
        <v>0</v>
      </c>
      <c r="P90" s="34">
        <v>0</v>
      </c>
      <c r="Q90" s="34">
        <v>0</v>
      </c>
      <c r="R90" s="34">
        <v>0</v>
      </c>
      <c r="S90" s="34">
        <v>100</v>
      </c>
      <c r="T90" s="34">
        <v>100</v>
      </c>
      <c r="U90" s="34">
        <v>100</v>
      </c>
      <c r="V90" s="34">
        <v>0</v>
      </c>
      <c r="W90" s="35">
        <v>100</v>
      </c>
      <c r="X90" s="33"/>
      <c r="Y90" s="34">
        <v>100</v>
      </c>
      <c r="Z90" s="34">
        <v>0</v>
      </c>
      <c r="AA90" s="34">
        <v>0</v>
      </c>
      <c r="AB90" s="34">
        <v>0</v>
      </c>
      <c r="AC90" s="34">
        <v>0</v>
      </c>
      <c r="AD90" s="34">
        <v>100.00000000000003</v>
      </c>
      <c r="AE90" s="34">
        <v>100</v>
      </c>
      <c r="AF90" s="34">
        <v>100</v>
      </c>
      <c r="AG90" s="34">
        <v>0</v>
      </c>
      <c r="AH90" s="37"/>
      <c r="AI90" s="37"/>
      <c r="AJ90" s="37"/>
      <c r="AK90" s="37"/>
      <c r="AL90" s="37"/>
      <c r="AM90" s="37">
        <v>2.3500000000000005</v>
      </c>
      <c r="AN90" s="37"/>
      <c r="AO90" s="37"/>
      <c r="AP90" s="37">
        <v>41.66</v>
      </c>
      <c r="AQ90" s="37">
        <v>369</v>
      </c>
      <c r="AR90" s="37"/>
      <c r="AS90" s="37"/>
      <c r="AT90" s="37"/>
      <c r="AU90" s="37"/>
      <c r="AV90" s="37"/>
      <c r="AW90" s="37"/>
      <c r="AX90" s="37">
        <v>2.3500000000000005</v>
      </c>
      <c r="AY90" s="37"/>
      <c r="AZ90" s="37"/>
      <c r="BA90" s="37">
        <v>41.66</v>
      </c>
      <c r="BB90" s="37">
        <v>369</v>
      </c>
      <c r="BC90" s="37"/>
      <c r="CE90" s="37">
        <v>0</v>
      </c>
      <c r="CF90" s="37">
        <v>0</v>
      </c>
      <c r="CG90" s="37">
        <v>0</v>
      </c>
      <c r="CH90" s="37">
        <v>0</v>
      </c>
      <c r="CI90" s="37">
        <v>79.900000000000006</v>
      </c>
      <c r="CJ90" s="37">
        <v>1306.0409999999997</v>
      </c>
      <c r="CK90" s="37">
        <v>25.830000000000002</v>
      </c>
      <c r="CL90" s="37">
        <v>0</v>
      </c>
      <c r="CM90" s="37">
        <v>1411.7709999999997</v>
      </c>
      <c r="CN90" s="37">
        <v>1411.7709999999997</v>
      </c>
      <c r="CO90" s="37"/>
      <c r="CP90" s="39">
        <v>1411.7709999999997</v>
      </c>
      <c r="CQ90" s="37"/>
      <c r="CR90" s="40">
        <f t="shared" si="3"/>
        <v>100</v>
      </c>
      <c r="CT90" s="37">
        <v>100</v>
      </c>
      <c r="CU90" s="41" t="s">
        <v>43</v>
      </c>
      <c r="CV90" s="37">
        <v>100</v>
      </c>
      <c r="CW90" s="37">
        <v>0</v>
      </c>
      <c r="CX90" s="37">
        <v>100</v>
      </c>
      <c r="DA90" s="37">
        <v>522.30287033333468</v>
      </c>
      <c r="DB90" s="37"/>
      <c r="DC90" s="37">
        <v>522.30287033333468</v>
      </c>
      <c r="DD90" s="37"/>
      <c r="DE90" s="37">
        <v>522.30287033333468</v>
      </c>
      <c r="DF90" s="37"/>
      <c r="DG90" s="37">
        <v>522.30287033333468</v>
      </c>
      <c r="DH90" s="37"/>
    </row>
    <row r="91" spans="1:112" s="38" customFormat="1" ht="26.25" customHeight="1" x14ac:dyDescent="0.25">
      <c r="A91" s="1"/>
      <c r="B91" s="17"/>
      <c r="C91" s="26" t="s">
        <v>38</v>
      </c>
      <c r="D91" s="27">
        <f t="shared" si="2"/>
        <v>78</v>
      </c>
      <c r="E91" s="28" t="s">
        <v>214</v>
      </c>
      <c r="F91" s="28" t="s">
        <v>220</v>
      </c>
      <c r="G91" s="28" t="s">
        <v>221</v>
      </c>
      <c r="H91" s="28">
        <v>30</v>
      </c>
      <c r="I91" s="29" t="s">
        <v>217</v>
      </c>
      <c r="J91" s="30">
        <v>3</v>
      </c>
      <c r="K91" s="31">
        <v>4646.6869800000004</v>
      </c>
      <c r="L91" s="32">
        <v>100</v>
      </c>
      <c r="M91" s="33"/>
      <c r="N91" s="34">
        <v>100</v>
      </c>
      <c r="O91" s="34">
        <v>100</v>
      </c>
      <c r="P91" s="34">
        <v>100</v>
      </c>
      <c r="Q91" s="34">
        <v>0</v>
      </c>
      <c r="R91" s="34">
        <v>100</v>
      </c>
      <c r="S91" s="34">
        <v>100</v>
      </c>
      <c r="T91" s="34">
        <v>0</v>
      </c>
      <c r="U91" s="34">
        <v>100</v>
      </c>
      <c r="V91" s="34">
        <v>0</v>
      </c>
      <c r="W91" s="35">
        <v>100</v>
      </c>
      <c r="X91" s="33"/>
      <c r="Y91" s="34">
        <v>100</v>
      </c>
      <c r="Z91" s="34">
        <v>100</v>
      </c>
      <c r="AA91" s="34">
        <v>100.00000000000003</v>
      </c>
      <c r="AB91" s="34">
        <v>0</v>
      </c>
      <c r="AC91" s="34">
        <v>100</v>
      </c>
      <c r="AD91" s="34">
        <v>100</v>
      </c>
      <c r="AE91" s="34">
        <v>0</v>
      </c>
      <c r="AF91" s="34">
        <v>100</v>
      </c>
      <c r="AG91" s="34">
        <v>0</v>
      </c>
      <c r="AH91" s="37"/>
      <c r="AI91" s="37">
        <v>18.850000000000001</v>
      </c>
      <c r="AJ91" s="37">
        <v>21.300000000000004</v>
      </c>
      <c r="AK91" s="37"/>
      <c r="AL91" s="37">
        <v>2142.5300000000002</v>
      </c>
      <c r="AM91" s="37">
        <v>2.35</v>
      </c>
      <c r="AN91" s="37"/>
      <c r="AO91" s="37"/>
      <c r="AP91" s="37"/>
      <c r="AQ91" s="37">
        <v>369</v>
      </c>
      <c r="AR91" s="37"/>
      <c r="AS91" s="37"/>
      <c r="AT91" s="37">
        <v>18.850000000000001</v>
      </c>
      <c r="AU91" s="37">
        <v>21.300000000000004</v>
      </c>
      <c r="AV91" s="37"/>
      <c r="AW91" s="37">
        <v>2142.5300000000002</v>
      </c>
      <c r="AX91" s="37">
        <v>2.35</v>
      </c>
      <c r="AY91" s="37"/>
      <c r="AZ91" s="37"/>
      <c r="BA91" s="37"/>
      <c r="BB91" s="37">
        <v>369</v>
      </c>
      <c r="BC91" s="37"/>
      <c r="CE91" s="37">
        <v>299.71500000000003</v>
      </c>
      <c r="CF91" s="37">
        <v>338.67</v>
      </c>
      <c r="CG91" s="37">
        <v>0</v>
      </c>
      <c r="CH91" s="37">
        <v>3355.2019800000003</v>
      </c>
      <c r="CI91" s="37">
        <v>394.8</v>
      </c>
      <c r="CJ91" s="37">
        <v>0</v>
      </c>
      <c r="CK91" s="37">
        <v>258.3</v>
      </c>
      <c r="CL91" s="37">
        <v>0</v>
      </c>
      <c r="CM91" s="37">
        <v>4646.6869800000004</v>
      </c>
      <c r="CN91" s="37">
        <v>4646.6869800000004</v>
      </c>
      <c r="CO91" s="37"/>
      <c r="CP91" s="39">
        <v>4646.6869800000004</v>
      </c>
      <c r="CQ91" s="37"/>
      <c r="CR91" s="40">
        <f t="shared" si="3"/>
        <v>100</v>
      </c>
      <c r="CT91" s="37">
        <v>100</v>
      </c>
      <c r="CU91" s="41" t="s">
        <v>43</v>
      </c>
      <c r="CV91" s="37">
        <v>100</v>
      </c>
      <c r="CW91" s="37">
        <v>0</v>
      </c>
      <c r="CX91" s="37">
        <v>100</v>
      </c>
      <c r="DA91" s="37">
        <v>4117.6520131434027</v>
      </c>
      <c r="DB91" s="37"/>
      <c r="DC91" s="37">
        <v>4117.6520131434027</v>
      </c>
      <c r="DD91" s="37"/>
      <c r="DE91" s="37">
        <v>4117.6520131434027</v>
      </c>
      <c r="DF91" s="37"/>
      <c r="DG91" s="37">
        <v>4117.6520131434027</v>
      </c>
      <c r="DH91" s="37"/>
    </row>
    <row r="92" spans="1:112" s="38" customFormat="1" ht="26.25" customHeight="1" x14ac:dyDescent="0.25">
      <c r="A92" s="1"/>
      <c r="B92" s="17"/>
      <c r="C92" s="26" t="s">
        <v>38</v>
      </c>
      <c r="D92" s="27">
        <f t="shared" si="2"/>
        <v>79</v>
      </c>
      <c r="E92" s="28" t="s">
        <v>214</v>
      </c>
      <c r="F92" s="28" t="s">
        <v>222</v>
      </c>
      <c r="G92" s="28" t="s">
        <v>223</v>
      </c>
      <c r="H92" s="28">
        <v>30</v>
      </c>
      <c r="I92" s="29" t="s">
        <v>217</v>
      </c>
      <c r="J92" s="30">
        <v>3</v>
      </c>
      <c r="K92" s="31">
        <v>6982.3909400000002</v>
      </c>
      <c r="L92" s="32">
        <v>100</v>
      </c>
      <c r="M92" s="33"/>
      <c r="N92" s="34">
        <v>100</v>
      </c>
      <c r="O92" s="34">
        <v>100</v>
      </c>
      <c r="P92" s="34">
        <v>100</v>
      </c>
      <c r="Q92" s="34">
        <v>0</v>
      </c>
      <c r="R92" s="34">
        <v>100</v>
      </c>
      <c r="S92" s="34">
        <v>100</v>
      </c>
      <c r="T92" s="34">
        <v>100</v>
      </c>
      <c r="U92" s="34">
        <v>100</v>
      </c>
      <c r="V92" s="34">
        <v>0</v>
      </c>
      <c r="W92" s="35">
        <v>100</v>
      </c>
      <c r="X92" s="33"/>
      <c r="Y92" s="34">
        <v>100</v>
      </c>
      <c r="Z92" s="34">
        <v>100</v>
      </c>
      <c r="AA92" s="34">
        <v>100</v>
      </c>
      <c r="AB92" s="34">
        <v>0</v>
      </c>
      <c r="AC92" s="34">
        <v>100</v>
      </c>
      <c r="AD92" s="34">
        <v>100</v>
      </c>
      <c r="AE92" s="34">
        <v>100</v>
      </c>
      <c r="AF92" s="34">
        <v>100</v>
      </c>
      <c r="AG92" s="34">
        <v>0</v>
      </c>
      <c r="AH92" s="37"/>
      <c r="AI92" s="37">
        <v>36.350000000000009</v>
      </c>
      <c r="AJ92" s="37">
        <v>35.86</v>
      </c>
      <c r="AK92" s="37"/>
      <c r="AL92" s="37">
        <v>2468.88</v>
      </c>
      <c r="AM92" s="37">
        <v>2.35</v>
      </c>
      <c r="AN92" s="37"/>
      <c r="AO92" s="37"/>
      <c r="AP92" s="37">
        <v>41.66</v>
      </c>
      <c r="AQ92" s="37">
        <v>368.99999999999994</v>
      </c>
      <c r="AR92" s="37"/>
      <c r="AS92" s="37"/>
      <c r="AT92" s="37">
        <v>36.350000000000009</v>
      </c>
      <c r="AU92" s="37">
        <v>35.86</v>
      </c>
      <c r="AV92" s="37"/>
      <c r="AW92" s="37">
        <v>2468.88</v>
      </c>
      <c r="AX92" s="37">
        <v>2.35</v>
      </c>
      <c r="AY92" s="37"/>
      <c r="AZ92" s="37"/>
      <c r="BA92" s="37">
        <v>41.66</v>
      </c>
      <c r="BB92" s="37">
        <v>368.99999999999994</v>
      </c>
      <c r="BC92" s="37"/>
      <c r="CE92" s="37">
        <v>579.05549999999994</v>
      </c>
      <c r="CF92" s="37">
        <v>571.24979999999994</v>
      </c>
      <c r="CG92" s="37">
        <v>0</v>
      </c>
      <c r="CH92" s="37">
        <v>4266.2246400000004</v>
      </c>
      <c r="CI92" s="37">
        <v>56.87</v>
      </c>
      <c r="CJ92" s="37">
        <v>1306.0409999999997</v>
      </c>
      <c r="CK92" s="37">
        <v>202.95000000000002</v>
      </c>
      <c r="CL92" s="37">
        <v>0</v>
      </c>
      <c r="CM92" s="37">
        <v>6982.3909400000002</v>
      </c>
      <c r="CN92" s="37">
        <v>6982.3909400000002</v>
      </c>
      <c r="CO92" s="37"/>
      <c r="CP92" s="39">
        <v>6982.3909400000002</v>
      </c>
      <c r="CQ92" s="37"/>
      <c r="CR92" s="40">
        <f t="shared" si="3"/>
        <v>100</v>
      </c>
      <c r="CT92" s="37">
        <v>100</v>
      </c>
      <c r="CU92" s="41" t="s">
        <v>43</v>
      </c>
      <c r="CV92" s="37">
        <v>100</v>
      </c>
      <c r="CW92" s="37">
        <v>0</v>
      </c>
      <c r="CX92" s="37">
        <v>100</v>
      </c>
      <c r="DA92" s="37">
        <v>2162.0953115345856</v>
      </c>
      <c r="DB92" s="37"/>
      <c r="DC92" s="37">
        <v>2162.0953115345856</v>
      </c>
      <c r="DD92" s="37"/>
      <c r="DE92" s="37">
        <v>2162.0953115345856</v>
      </c>
      <c r="DF92" s="37"/>
      <c r="DG92" s="37">
        <v>2162.0953115345856</v>
      </c>
      <c r="DH92" s="37"/>
    </row>
    <row r="93" spans="1:112" s="38" customFormat="1" ht="26.25" customHeight="1" x14ac:dyDescent="0.25">
      <c r="A93" s="1"/>
      <c r="B93" s="17"/>
      <c r="C93" s="26" t="s">
        <v>38</v>
      </c>
      <c r="D93" s="27">
        <f t="shared" si="2"/>
        <v>80</v>
      </c>
      <c r="E93" s="28" t="s">
        <v>214</v>
      </c>
      <c r="F93" s="28" t="s">
        <v>224</v>
      </c>
      <c r="G93" s="28" t="s">
        <v>225</v>
      </c>
      <c r="H93" s="28">
        <v>30</v>
      </c>
      <c r="I93" s="29" t="s">
        <v>217</v>
      </c>
      <c r="J93" s="30">
        <v>3</v>
      </c>
      <c r="K93" s="31">
        <v>2204.241</v>
      </c>
      <c r="L93" s="32">
        <v>100</v>
      </c>
      <c r="M93" s="33"/>
      <c r="N93" s="34">
        <v>100</v>
      </c>
      <c r="O93" s="34">
        <v>0</v>
      </c>
      <c r="P93" s="34">
        <v>0</v>
      </c>
      <c r="Q93" s="34">
        <v>0</v>
      </c>
      <c r="R93" s="34">
        <v>0</v>
      </c>
      <c r="S93" s="34">
        <v>100</v>
      </c>
      <c r="T93" s="34">
        <v>100</v>
      </c>
      <c r="U93" s="34">
        <v>100</v>
      </c>
      <c r="V93" s="34">
        <v>0</v>
      </c>
      <c r="W93" s="35">
        <v>100</v>
      </c>
      <c r="X93" s="33"/>
      <c r="Y93" s="34">
        <v>100</v>
      </c>
      <c r="Z93" s="34">
        <v>0</v>
      </c>
      <c r="AA93" s="34">
        <v>0</v>
      </c>
      <c r="AB93" s="34">
        <v>0</v>
      </c>
      <c r="AC93" s="34">
        <v>0</v>
      </c>
      <c r="AD93" s="34">
        <v>100</v>
      </c>
      <c r="AE93" s="34">
        <v>100</v>
      </c>
      <c r="AF93" s="34">
        <v>100</v>
      </c>
      <c r="AG93" s="34">
        <v>0</v>
      </c>
      <c r="AH93" s="37"/>
      <c r="AI93" s="37"/>
      <c r="AJ93" s="37"/>
      <c r="AK93" s="37"/>
      <c r="AL93" s="37"/>
      <c r="AM93" s="37">
        <v>2.35</v>
      </c>
      <c r="AN93" s="37"/>
      <c r="AO93" s="37"/>
      <c r="AP93" s="37">
        <v>41.66</v>
      </c>
      <c r="AQ93" s="37">
        <v>369</v>
      </c>
      <c r="AR93" s="37"/>
      <c r="AS93" s="37"/>
      <c r="AT93" s="37"/>
      <c r="AU93" s="37"/>
      <c r="AV93" s="37"/>
      <c r="AW93" s="37"/>
      <c r="AX93" s="37">
        <v>2.35</v>
      </c>
      <c r="AY93" s="37"/>
      <c r="AZ93" s="37"/>
      <c r="BA93" s="37">
        <v>41.66</v>
      </c>
      <c r="BB93" s="37">
        <v>369</v>
      </c>
      <c r="BC93" s="37"/>
      <c r="CE93" s="37">
        <v>0</v>
      </c>
      <c r="CF93" s="37">
        <v>0</v>
      </c>
      <c r="CG93" s="37">
        <v>0</v>
      </c>
      <c r="CH93" s="37">
        <v>0</v>
      </c>
      <c r="CI93" s="37">
        <v>676.80000000000007</v>
      </c>
      <c r="CJ93" s="37">
        <v>1306.0409999999997</v>
      </c>
      <c r="CK93" s="37">
        <v>221.4</v>
      </c>
      <c r="CL93" s="37">
        <v>0</v>
      </c>
      <c r="CM93" s="37">
        <v>2204.241</v>
      </c>
      <c r="CN93" s="37">
        <v>2204.241</v>
      </c>
      <c r="CO93" s="37"/>
      <c r="CP93" s="39">
        <v>2204.241</v>
      </c>
      <c r="CQ93" s="37"/>
      <c r="CR93" s="40">
        <f t="shared" si="3"/>
        <v>100</v>
      </c>
      <c r="CT93" s="37">
        <v>100</v>
      </c>
      <c r="CU93" s="41" t="s">
        <v>43</v>
      </c>
      <c r="CV93" s="37">
        <v>100</v>
      </c>
      <c r="CW93" s="37">
        <v>0</v>
      </c>
      <c r="CX93" s="37">
        <v>100</v>
      </c>
      <c r="DA93" s="37">
        <v>285.31397833333324</v>
      </c>
      <c r="DB93" s="37"/>
      <c r="DC93" s="37">
        <v>285.31397833333324</v>
      </c>
      <c r="DD93" s="37"/>
      <c r="DE93" s="37">
        <v>285.31397833333324</v>
      </c>
      <c r="DF93" s="37"/>
      <c r="DG93" s="37">
        <v>285.31397833333324</v>
      </c>
      <c r="DH93" s="37"/>
    </row>
    <row r="94" spans="1:112" s="38" customFormat="1" ht="26.25" customHeight="1" x14ac:dyDescent="0.25">
      <c r="A94" s="1"/>
      <c r="B94" s="17"/>
      <c r="C94" s="26" t="s">
        <v>38</v>
      </c>
      <c r="D94" s="27">
        <f t="shared" si="2"/>
        <v>81</v>
      </c>
      <c r="E94" s="28" t="s">
        <v>214</v>
      </c>
      <c r="F94" s="28" t="s">
        <v>226</v>
      </c>
      <c r="G94" s="28" t="s">
        <v>227</v>
      </c>
      <c r="H94" s="28">
        <v>30</v>
      </c>
      <c r="I94" s="29" t="s">
        <v>217</v>
      </c>
      <c r="J94" s="30">
        <v>2</v>
      </c>
      <c r="K94" s="31">
        <v>3893.4011999999998</v>
      </c>
      <c r="L94" s="32">
        <v>100</v>
      </c>
      <c r="M94" s="33"/>
      <c r="N94" s="34">
        <v>100</v>
      </c>
      <c r="O94" s="34">
        <v>100</v>
      </c>
      <c r="P94" s="34">
        <v>100</v>
      </c>
      <c r="Q94" s="34">
        <v>0</v>
      </c>
      <c r="R94" s="34">
        <v>100</v>
      </c>
      <c r="S94" s="34">
        <v>100</v>
      </c>
      <c r="T94" s="34">
        <v>100</v>
      </c>
      <c r="U94" s="34">
        <v>0</v>
      </c>
      <c r="V94" s="34">
        <v>0</v>
      </c>
      <c r="W94" s="35">
        <v>100</v>
      </c>
      <c r="X94" s="33"/>
      <c r="Y94" s="34">
        <v>100</v>
      </c>
      <c r="Z94" s="34">
        <v>100</v>
      </c>
      <c r="AA94" s="34">
        <v>100</v>
      </c>
      <c r="AB94" s="34">
        <v>0</v>
      </c>
      <c r="AC94" s="34">
        <v>100</v>
      </c>
      <c r="AD94" s="34">
        <v>100</v>
      </c>
      <c r="AE94" s="34">
        <v>100</v>
      </c>
      <c r="AF94" s="34">
        <v>100</v>
      </c>
      <c r="AG94" s="34">
        <v>0</v>
      </c>
      <c r="AH94" s="37"/>
      <c r="AI94" s="37">
        <v>36.659999999999997</v>
      </c>
      <c r="AJ94" s="37">
        <v>25.990000000000006</v>
      </c>
      <c r="AK94" s="37"/>
      <c r="AL94" s="37">
        <v>2571.1999999999998</v>
      </c>
      <c r="AM94" s="37">
        <v>3.3499999999999996</v>
      </c>
      <c r="AN94" s="37"/>
      <c r="AO94" s="37"/>
      <c r="AP94" s="37">
        <v>41.66</v>
      </c>
      <c r="AQ94" s="37">
        <v>369</v>
      </c>
      <c r="AR94" s="37"/>
      <c r="AS94" s="37"/>
      <c r="AT94" s="37">
        <v>36.659999999999997</v>
      </c>
      <c r="AU94" s="37">
        <v>25.990000000000006</v>
      </c>
      <c r="AV94" s="37"/>
      <c r="AW94" s="37">
        <v>2571.1999999999998</v>
      </c>
      <c r="AX94" s="37">
        <v>3.3499999999999996</v>
      </c>
      <c r="AY94" s="37"/>
      <c r="AZ94" s="37"/>
      <c r="BA94" s="37">
        <v>41.66</v>
      </c>
      <c r="BB94" s="37">
        <v>369</v>
      </c>
      <c r="BC94" s="37"/>
      <c r="CE94" s="37">
        <v>337.27199999999993</v>
      </c>
      <c r="CF94" s="37">
        <v>239.10799999999998</v>
      </c>
      <c r="CG94" s="37">
        <v>0</v>
      </c>
      <c r="CH94" s="37">
        <v>1943.8271999999999</v>
      </c>
      <c r="CI94" s="37">
        <v>502.49999999999994</v>
      </c>
      <c r="CJ94" s="37">
        <v>870.69399999999985</v>
      </c>
      <c r="CK94" s="37">
        <v>0</v>
      </c>
      <c r="CL94" s="37">
        <v>0</v>
      </c>
      <c r="CM94" s="37">
        <v>3893.4011999999998</v>
      </c>
      <c r="CN94" s="37">
        <v>3893.4011999999998</v>
      </c>
      <c r="CO94" s="37"/>
      <c r="CP94" s="39">
        <v>3893.4011999999998</v>
      </c>
      <c r="CQ94" s="37"/>
      <c r="CR94" s="40">
        <f t="shared" si="3"/>
        <v>100</v>
      </c>
      <c r="CT94" s="37">
        <v>100</v>
      </c>
      <c r="CU94" s="41" t="s">
        <v>43</v>
      </c>
      <c r="CV94" s="37">
        <v>100</v>
      </c>
      <c r="CW94" s="37">
        <v>0</v>
      </c>
      <c r="CX94" s="37">
        <v>100</v>
      </c>
      <c r="DA94" s="37">
        <v>2218.631084460083</v>
      </c>
      <c r="DB94" s="37"/>
      <c r="DC94" s="37">
        <v>2218.631084460083</v>
      </c>
      <c r="DD94" s="37"/>
      <c r="DE94" s="37">
        <v>2218.631084460083</v>
      </c>
      <c r="DF94" s="37"/>
      <c r="DG94" s="37">
        <v>2218.631084460083</v>
      </c>
      <c r="DH94" s="37"/>
    </row>
    <row r="95" spans="1:112" s="38" customFormat="1" ht="26.25" customHeight="1" x14ac:dyDescent="0.25">
      <c r="A95" s="1"/>
      <c r="B95" s="17"/>
      <c r="C95" s="26" t="s">
        <v>38</v>
      </c>
      <c r="D95" s="27">
        <f t="shared" si="2"/>
        <v>82</v>
      </c>
      <c r="E95" s="28" t="s">
        <v>214</v>
      </c>
      <c r="F95" s="28" t="s">
        <v>92</v>
      </c>
      <c r="G95" s="28" t="s">
        <v>228</v>
      </c>
      <c r="H95" s="28">
        <v>30</v>
      </c>
      <c r="I95" s="29" t="s">
        <v>217</v>
      </c>
      <c r="J95" s="30">
        <v>3</v>
      </c>
      <c r="K95" s="31">
        <v>4081.502</v>
      </c>
      <c r="L95" s="32">
        <v>100</v>
      </c>
      <c r="M95" s="33"/>
      <c r="N95" s="34">
        <v>100</v>
      </c>
      <c r="O95" s="34">
        <v>100</v>
      </c>
      <c r="P95" s="34">
        <v>0</v>
      </c>
      <c r="Q95" s="34">
        <v>0</v>
      </c>
      <c r="R95" s="34">
        <v>100</v>
      </c>
      <c r="S95" s="34">
        <v>100</v>
      </c>
      <c r="T95" s="34">
        <v>100</v>
      </c>
      <c r="U95" s="34">
        <v>100</v>
      </c>
      <c r="V95" s="34">
        <v>0</v>
      </c>
      <c r="W95" s="35">
        <v>100</v>
      </c>
      <c r="X95" s="33"/>
      <c r="Y95" s="34">
        <v>100</v>
      </c>
      <c r="Z95" s="34">
        <v>100</v>
      </c>
      <c r="AA95" s="34">
        <v>0</v>
      </c>
      <c r="AB95" s="34">
        <v>0</v>
      </c>
      <c r="AC95" s="34">
        <v>100</v>
      </c>
      <c r="AD95" s="34">
        <v>100</v>
      </c>
      <c r="AE95" s="34">
        <v>100</v>
      </c>
      <c r="AF95" s="34">
        <v>100</v>
      </c>
      <c r="AG95" s="34">
        <v>0</v>
      </c>
      <c r="AH95" s="37"/>
      <c r="AI95" s="37">
        <v>20.739999999999995</v>
      </c>
      <c r="AJ95" s="37"/>
      <c r="AK95" s="37"/>
      <c r="AL95" s="37">
        <v>1369.5</v>
      </c>
      <c r="AM95" s="37">
        <v>2.35</v>
      </c>
      <c r="AN95" s="37"/>
      <c r="AO95" s="37"/>
      <c r="AP95" s="37">
        <v>41.660000000000004</v>
      </c>
      <c r="AQ95" s="37">
        <v>369</v>
      </c>
      <c r="AR95" s="37"/>
      <c r="AS95" s="37"/>
      <c r="AT95" s="37">
        <v>20.739999999999995</v>
      </c>
      <c r="AU95" s="37"/>
      <c r="AV95" s="37"/>
      <c r="AW95" s="37">
        <v>1369.5</v>
      </c>
      <c r="AX95" s="37">
        <v>2.35</v>
      </c>
      <c r="AY95" s="37"/>
      <c r="AZ95" s="37"/>
      <c r="BA95" s="37">
        <v>41.660000000000004</v>
      </c>
      <c r="BB95" s="37">
        <v>369</v>
      </c>
      <c r="BC95" s="37"/>
      <c r="CE95" s="37">
        <v>108.88499999999999</v>
      </c>
      <c r="CF95" s="37">
        <v>0</v>
      </c>
      <c r="CG95" s="37">
        <v>0</v>
      </c>
      <c r="CH95" s="37">
        <v>2366.4960000000001</v>
      </c>
      <c r="CI95" s="37">
        <v>63.92</v>
      </c>
      <c r="CJ95" s="37">
        <v>1306.0409999999997</v>
      </c>
      <c r="CK95" s="37">
        <v>236.16</v>
      </c>
      <c r="CL95" s="37">
        <v>0</v>
      </c>
      <c r="CM95" s="37">
        <v>4081.502</v>
      </c>
      <c r="CN95" s="37">
        <v>4081.502</v>
      </c>
      <c r="CO95" s="37"/>
      <c r="CP95" s="39">
        <v>4081.502</v>
      </c>
      <c r="CQ95" s="37"/>
      <c r="CR95" s="40">
        <f t="shared" si="3"/>
        <v>100</v>
      </c>
      <c r="CT95" s="37">
        <v>100</v>
      </c>
      <c r="CU95" s="41" t="s">
        <v>43</v>
      </c>
      <c r="CV95" s="37">
        <v>100</v>
      </c>
      <c r="CW95" s="37">
        <v>0</v>
      </c>
      <c r="CX95" s="37">
        <v>100</v>
      </c>
      <c r="DA95" s="37">
        <v>1764.2690133333342</v>
      </c>
      <c r="DB95" s="37"/>
      <c r="DC95" s="37">
        <v>1764.2690133333342</v>
      </c>
      <c r="DD95" s="37"/>
      <c r="DE95" s="37">
        <v>1764.2690133333342</v>
      </c>
      <c r="DF95" s="37"/>
      <c r="DG95" s="37">
        <v>1764.2690133333342</v>
      </c>
      <c r="DH95" s="37"/>
    </row>
    <row r="96" spans="1:112" s="38" customFormat="1" ht="26.25" customHeight="1" x14ac:dyDescent="0.25">
      <c r="A96" s="1"/>
      <c r="B96" s="17"/>
      <c r="C96" s="26" t="s">
        <v>38</v>
      </c>
      <c r="D96" s="27">
        <f t="shared" si="2"/>
        <v>83</v>
      </c>
      <c r="E96" s="28" t="s">
        <v>214</v>
      </c>
      <c r="F96" s="28" t="s">
        <v>229</v>
      </c>
      <c r="G96" s="28" t="s">
        <v>230</v>
      </c>
      <c r="H96" s="28">
        <v>30</v>
      </c>
      <c r="I96" s="29" t="s">
        <v>217</v>
      </c>
      <c r="J96" s="30">
        <v>3</v>
      </c>
      <c r="K96" s="31">
        <v>1710.0409999999997</v>
      </c>
      <c r="L96" s="32">
        <v>100</v>
      </c>
      <c r="M96" s="33"/>
      <c r="N96" s="34">
        <v>100</v>
      </c>
      <c r="O96" s="34">
        <v>0</v>
      </c>
      <c r="P96" s="34">
        <v>0</v>
      </c>
      <c r="Q96" s="34">
        <v>0</v>
      </c>
      <c r="R96" s="34">
        <v>0</v>
      </c>
      <c r="S96" s="34">
        <v>100</v>
      </c>
      <c r="T96" s="34">
        <v>100</v>
      </c>
      <c r="U96" s="34">
        <v>100</v>
      </c>
      <c r="V96" s="34">
        <v>0</v>
      </c>
      <c r="W96" s="35">
        <v>100</v>
      </c>
      <c r="X96" s="33"/>
      <c r="Y96" s="34">
        <v>100</v>
      </c>
      <c r="Z96" s="34">
        <v>0</v>
      </c>
      <c r="AA96" s="34">
        <v>0</v>
      </c>
      <c r="AB96" s="34">
        <v>0</v>
      </c>
      <c r="AC96" s="34">
        <v>0</v>
      </c>
      <c r="AD96" s="34">
        <v>100</v>
      </c>
      <c r="AE96" s="34">
        <v>100</v>
      </c>
      <c r="AF96" s="34">
        <v>100</v>
      </c>
      <c r="AG96" s="34">
        <v>0</v>
      </c>
      <c r="AH96" s="37"/>
      <c r="AI96" s="37"/>
      <c r="AJ96" s="37"/>
      <c r="AK96" s="37"/>
      <c r="AL96" s="37"/>
      <c r="AM96" s="37">
        <v>2.35</v>
      </c>
      <c r="AN96" s="37"/>
      <c r="AO96" s="37"/>
      <c r="AP96" s="37">
        <v>41.659999999999989</v>
      </c>
      <c r="AQ96" s="37">
        <v>369</v>
      </c>
      <c r="AR96" s="37"/>
      <c r="AS96" s="37"/>
      <c r="AT96" s="37"/>
      <c r="AU96" s="37"/>
      <c r="AV96" s="37"/>
      <c r="AW96" s="37"/>
      <c r="AX96" s="37">
        <v>2.35</v>
      </c>
      <c r="AY96" s="37"/>
      <c r="AZ96" s="37"/>
      <c r="BA96" s="37">
        <v>41.659999999999989</v>
      </c>
      <c r="BB96" s="37">
        <v>369</v>
      </c>
      <c r="BC96" s="37"/>
      <c r="CE96" s="37">
        <v>0</v>
      </c>
      <c r="CF96" s="37">
        <v>0</v>
      </c>
      <c r="CG96" s="37">
        <v>0</v>
      </c>
      <c r="CH96" s="37">
        <v>0</v>
      </c>
      <c r="CI96" s="37">
        <v>145.70000000000002</v>
      </c>
      <c r="CJ96" s="37">
        <v>1306.0409999999997</v>
      </c>
      <c r="CK96" s="37">
        <v>258.3</v>
      </c>
      <c r="CL96" s="37">
        <v>0</v>
      </c>
      <c r="CM96" s="37">
        <v>1710.0409999999997</v>
      </c>
      <c r="CN96" s="37">
        <v>1710.0409999999997</v>
      </c>
      <c r="CO96" s="37"/>
      <c r="CP96" s="39">
        <v>1710.0409999999997</v>
      </c>
      <c r="CQ96" s="37"/>
      <c r="CR96" s="40">
        <f t="shared" si="3"/>
        <v>100</v>
      </c>
      <c r="CT96" s="37">
        <v>100</v>
      </c>
      <c r="CU96" s="41" t="s">
        <v>43</v>
      </c>
      <c r="CV96" s="37">
        <v>100</v>
      </c>
      <c r="CW96" s="37">
        <v>0</v>
      </c>
      <c r="CX96" s="37">
        <v>100</v>
      </c>
      <c r="DA96" s="37">
        <v>351.80766666668018</v>
      </c>
      <c r="DB96" s="37"/>
      <c r="DC96" s="37">
        <v>351.80766666668018</v>
      </c>
      <c r="DD96" s="37"/>
      <c r="DE96" s="37">
        <v>351.80766666668018</v>
      </c>
      <c r="DF96" s="37"/>
      <c r="DG96" s="37">
        <v>351.80766666668018</v>
      </c>
      <c r="DH96" s="37"/>
    </row>
    <row r="97" spans="1:112" s="38" customFormat="1" ht="26.25" customHeight="1" x14ac:dyDescent="0.25">
      <c r="A97" s="1"/>
      <c r="B97" s="17"/>
      <c r="C97" s="26" t="s">
        <v>38</v>
      </c>
      <c r="D97" s="27">
        <f t="shared" si="2"/>
        <v>84</v>
      </c>
      <c r="E97" s="28" t="s">
        <v>231</v>
      </c>
      <c r="F97" s="28" t="s">
        <v>232</v>
      </c>
      <c r="G97" s="28" t="s">
        <v>233</v>
      </c>
      <c r="H97" s="28">
        <v>9</v>
      </c>
      <c r="I97" s="29" t="s">
        <v>234</v>
      </c>
      <c r="J97" s="30">
        <v>3</v>
      </c>
      <c r="K97" s="31">
        <v>1711.8881999999996</v>
      </c>
      <c r="L97" s="32">
        <v>100</v>
      </c>
      <c r="M97" s="33"/>
      <c r="N97" s="34">
        <v>100</v>
      </c>
      <c r="O97" s="34">
        <v>100</v>
      </c>
      <c r="P97" s="34">
        <v>0</v>
      </c>
      <c r="Q97" s="34">
        <v>0</v>
      </c>
      <c r="R97" s="34">
        <v>0</v>
      </c>
      <c r="S97" s="34">
        <v>100</v>
      </c>
      <c r="T97" s="34">
        <v>100</v>
      </c>
      <c r="U97" s="34">
        <v>100</v>
      </c>
      <c r="V97" s="34">
        <v>0</v>
      </c>
      <c r="W97" s="35">
        <v>100</v>
      </c>
      <c r="X97" s="33"/>
      <c r="Y97" s="34">
        <v>100</v>
      </c>
      <c r="Z97" s="34">
        <v>100</v>
      </c>
      <c r="AA97" s="34">
        <v>0</v>
      </c>
      <c r="AB97" s="34">
        <v>0</v>
      </c>
      <c r="AC97" s="34">
        <v>0</v>
      </c>
      <c r="AD97" s="34">
        <v>100</v>
      </c>
      <c r="AE97" s="34">
        <v>100</v>
      </c>
      <c r="AF97" s="34">
        <v>100</v>
      </c>
      <c r="AG97" s="34">
        <v>0</v>
      </c>
      <c r="AH97" s="37"/>
      <c r="AI97" s="37">
        <v>24.139999999999997</v>
      </c>
      <c r="AJ97" s="37"/>
      <c r="AK97" s="37"/>
      <c r="AL97" s="37"/>
      <c r="AM97" s="37">
        <v>2.35</v>
      </c>
      <c r="AN97" s="37"/>
      <c r="AO97" s="37"/>
      <c r="AP97" s="37">
        <v>41.66</v>
      </c>
      <c r="AQ97" s="37">
        <v>437</v>
      </c>
      <c r="AR97" s="37"/>
      <c r="AS97" s="37"/>
      <c r="AT97" s="37">
        <v>24.139999999999997</v>
      </c>
      <c r="AU97" s="37"/>
      <c r="AV97" s="37"/>
      <c r="AW97" s="37"/>
      <c r="AX97" s="37">
        <v>2.35</v>
      </c>
      <c r="AY97" s="37"/>
      <c r="AZ97" s="37"/>
      <c r="BA97" s="37">
        <v>41.66</v>
      </c>
      <c r="BB97" s="37">
        <v>437</v>
      </c>
      <c r="BC97" s="37"/>
      <c r="CE97" s="37">
        <v>141.94319999999999</v>
      </c>
      <c r="CF97" s="37">
        <v>0</v>
      </c>
      <c r="CG97" s="37">
        <v>0</v>
      </c>
      <c r="CH97" s="37">
        <v>0</v>
      </c>
      <c r="CI97" s="37">
        <v>136.30000000000001</v>
      </c>
      <c r="CJ97" s="37">
        <v>1306.0409999999997</v>
      </c>
      <c r="CK97" s="37">
        <v>127.604</v>
      </c>
      <c r="CL97" s="37">
        <v>0</v>
      </c>
      <c r="CM97" s="37">
        <v>1711.8881999999996</v>
      </c>
      <c r="CN97" s="37">
        <v>1711.8881999999996</v>
      </c>
      <c r="CO97" s="37"/>
      <c r="CP97" s="39">
        <v>1711.8881999999996</v>
      </c>
      <c r="CQ97" s="37"/>
      <c r="CR97" s="40">
        <f t="shared" si="3"/>
        <v>100</v>
      </c>
      <c r="CT97" s="37">
        <v>100</v>
      </c>
      <c r="CU97" s="41" t="s">
        <v>43</v>
      </c>
      <c r="CV97" s="37">
        <v>100</v>
      </c>
      <c r="CW97" s="37">
        <v>0</v>
      </c>
      <c r="CX97" s="37">
        <v>100</v>
      </c>
      <c r="DA97" s="37">
        <v>1593.6076716666657</v>
      </c>
      <c r="DB97" s="37"/>
      <c r="DC97" s="37">
        <v>1593.6076716666657</v>
      </c>
      <c r="DD97" s="37"/>
      <c r="DE97" s="37">
        <v>1593.6076716666657</v>
      </c>
      <c r="DF97" s="37"/>
      <c r="DG97" s="37">
        <v>1593.6076716666657</v>
      </c>
      <c r="DH97" s="37"/>
    </row>
    <row r="98" spans="1:112" s="38" customFormat="1" ht="26.25" customHeight="1" x14ac:dyDescent="0.25">
      <c r="A98" s="1"/>
      <c r="B98" s="17"/>
      <c r="C98" s="26" t="s">
        <v>38</v>
      </c>
      <c r="D98" s="27">
        <f t="shared" si="2"/>
        <v>85</v>
      </c>
      <c r="E98" s="28" t="s">
        <v>231</v>
      </c>
      <c r="F98" s="28" t="s">
        <v>235</v>
      </c>
      <c r="G98" s="28" t="s">
        <v>236</v>
      </c>
      <c r="H98" s="28">
        <v>9</v>
      </c>
      <c r="I98" s="29" t="s">
        <v>234</v>
      </c>
      <c r="J98" s="30">
        <v>2</v>
      </c>
      <c r="K98" s="31">
        <v>1609.2507999999998</v>
      </c>
      <c r="L98" s="32">
        <v>99.657711462504437</v>
      </c>
      <c r="M98" s="36" t="s">
        <v>42</v>
      </c>
      <c r="N98" s="34">
        <v>99.657711462504437</v>
      </c>
      <c r="O98" s="34">
        <v>96.598311218335326</v>
      </c>
      <c r="P98" s="34">
        <v>0</v>
      </c>
      <c r="Q98" s="34">
        <v>0</v>
      </c>
      <c r="R98" s="34">
        <v>0</v>
      </c>
      <c r="S98" s="34">
        <v>100</v>
      </c>
      <c r="T98" s="34">
        <v>100</v>
      </c>
      <c r="U98" s="34">
        <v>100</v>
      </c>
      <c r="V98" s="34">
        <v>0</v>
      </c>
      <c r="W98" s="35">
        <v>98.666145119217248</v>
      </c>
      <c r="X98" s="36" t="s">
        <v>42</v>
      </c>
      <c r="Y98" s="34">
        <v>98.666145119217248</v>
      </c>
      <c r="Z98" s="34">
        <v>96.59831121833534</v>
      </c>
      <c r="AA98" s="34">
        <v>0</v>
      </c>
      <c r="AB98" s="34">
        <v>0</v>
      </c>
      <c r="AC98" s="34">
        <v>0</v>
      </c>
      <c r="AD98" s="34">
        <v>100.00000000000003</v>
      </c>
      <c r="AE98" s="34">
        <v>100</v>
      </c>
      <c r="AF98" s="34">
        <v>100</v>
      </c>
      <c r="AG98" s="34">
        <v>0</v>
      </c>
      <c r="AH98" s="37"/>
      <c r="AI98" s="37">
        <v>41.45000000000001</v>
      </c>
      <c r="AJ98" s="37"/>
      <c r="AK98" s="37"/>
      <c r="AL98" s="37"/>
      <c r="AM98" s="37">
        <v>2.35</v>
      </c>
      <c r="AN98" s="37"/>
      <c r="AO98" s="37"/>
      <c r="AP98" s="37">
        <v>41.659999999999989</v>
      </c>
      <c r="AQ98" s="37">
        <v>437</v>
      </c>
      <c r="AR98" s="37"/>
      <c r="AS98" s="37"/>
      <c r="AT98" s="37">
        <v>40.040000000000006</v>
      </c>
      <c r="AU98" s="37"/>
      <c r="AV98" s="37"/>
      <c r="AW98" s="37"/>
      <c r="AX98" s="37">
        <v>2.35</v>
      </c>
      <c r="AY98" s="37"/>
      <c r="AZ98" s="37"/>
      <c r="BA98" s="37">
        <v>41.659999999999989</v>
      </c>
      <c r="BB98" s="37">
        <v>437</v>
      </c>
      <c r="BC98" s="37"/>
      <c r="CE98" s="37">
        <v>156.95679999999999</v>
      </c>
      <c r="CF98" s="37">
        <v>0</v>
      </c>
      <c r="CG98" s="37">
        <v>0</v>
      </c>
      <c r="CH98" s="37">
        <v>0</v>
      </c>
      <c r="CI98" s="37">
        <v>472.35</v>
      </c>
      <c r="CJ98" s="37">
        <v>870.69399999999985</v>
      </c>
      <c r="CK98" s="37">
        <v>109.25</v>
      </c>
      <c r="CL98" s="37">
        <v>0</v>
      </c>
      <c r="CM98" s="37">
        <v>1609.2507999999998</v>
      </c>
      <c r="CN98" s="37">
        <v>1609.2507999999998</v>
      </c>
      <c r="CO98" s="37"/>
      <c r="CP98" s="39">
        <v>1614.7779999999998</v>
      </c>
      <c r="CQ98" s="37"/>
      <c r="CR98" s="40">
        <f t="shared" si="3"/>
        <v>99.657711462504437</v>
      </c>
      <c r="CT98" s="37">
        <v>100</v>
      </c>
      <c r="CU98" s="41" t="s">
        <v>43</v>
      </c>
      <c r="CV98" s="37">
        <v>100</v>
      </c>
      <c r="CW98" s="37">
        <v>0</v>
      </c>
      <c r="CX98" s="37">
        <v>100</v>
      </c>
      <c r="DA98" s="37">
        <v>440.99534999999997</v>
      </c>
      <c r="DB98" s="37"/>
      <c r="DC98" s="37">
        <v>435.11311199999994</v>
      </c>
      <c r="DD98" s="37"/>
      <c r="DE98" s="37">
        <v>440.99534999999997</v>
      </c>
      <c r="DF98" s="37"/>
      <c r="DG98" s="37">
        <v>435.11311199999994</v>
      </c>
      <c r="DH98" s="37"/>
    </row>
    <row r="99" spans="1:112" s="38" customFormat="1" ht="26.25" customHeight="1" x14ac:dyDescent="0.25">
      <c r="A99" s="1"/>
      <c r="B99" s="17"/>
      <c r="C99" s="26" t="s">
        <v>38</v>
      </c>
      <c r="D99" s="27">
        <f t="shared" si="2"/>
        <v>86</v>
      </c>
      <c r="E99" s="28" t="s">
        <v>231</v>
      </c>
      <c r="F99" s="28" t="s">
        <v>237</v>
      </c>
      <c r="G99" s="28" t="s">
        <v>238</v>
      </c>
      <c r="H99" s="28">
        <v>9</v>
      </c>
      <c r="I99" s="29" t="s">
        <v>234</v>
      </c>
      <c r="J99" s="30">
        <v>3</v>
      </c>
      <c r="K99" s="31">
        <v>1894.4589999999996</v>
      </c>
      <c r="L99" s="32">
        <v>100</v>
      </c>
      <c r="M99" s="33"/>
      <c r="N99" s="34">
        <v>100</v>
      </c>
      <c r="O99" s="34">
        <v>100</v>
      </c>
      <c r="P99" s="34">
        <v>0</v>
      </c>
      <c r="Q99" s="34">
        <v>0</v>
      </c>
      <c r="R99" s="34">
        <v>0</v>
      </c>
      <c r="S99" s="34">
        <v>100</v>
      </c>
      <c r="T99" s="34">
        <v>100</v>
      </c>
      <c r="U99" s="34">
        <v>100</v>
      </c>
      <c r="V99" s="34">
        <v>0</v>
      </c>
      <c r="W99" s="35">
        <v>100</v>
      </c>
      <c r="X99" s="33"/>
      <c r="Y99" s="34">
        <v>100</v>
      </c>
      <c r="Z99" s="34">
        <v>100</v>
      </c>
      <c r="AA99" s="34">
        <v>0</v>
      </c>
      <c r="AB99" s="34">
        <v>0</v>
      </c>
      <c r="AC99" s="34">
        <v>0</v>
      </c>
      <c r="AD99" s="34">
        <v>100</v>
      </c>
      <c r="AE99" s="34">
        <v>100</v>
      </c>
      <c r="AF99" s="34">
        <v>100</v>
      </c>
      <c r="AG99" s="34">
        <v>0</v>
      </c>
      <c r="AH99" s="37"/>
      <c r="AI99" s="37">
        <v>26.8</v>
      </c>
      <c r="AJ99" s="37"/>
      <c r="AK99" s="37"/>
      <c r="AL99" s="37"/>
      <c r="AM99" s="37">
        <v>2.35</v>
      </c>
      <c r="AN99" s="37"/>
      <c r="AO99" s="37"/>
      <c r="AP99" s="37">
        <v>41.66</v>
      </c>
      <c r="AQ99" s="37">
        <v>437</v>
      </c>
      <c r="AR99" s="37"/>
      <c r="AS99" s="37"/>
      <c r="AT99" s="37">
        <v>26.8</v>
      </c>
      <c r="AU99" s="37"/>
      <c r="AV99" s="37"/>
      <c r="AW99" s="37"/>
      <c r="AX99" s="37">
        <v>2.35</v>
      </c>
      <c r="AY99" s="37"/>
      <c r="AZ99" s="37"/>
      <c r="BA99" s="37">
        <v>41.66</v>
      </c>
      <c r="BB99" s="37">
        <v>437</v>
      </c>
      <c r="BC99" s="37"/>
      <c r="CE99" s="37">
        <v>157.584</v>
      </c>
      <c r="CF99" s="37">
        <v>0</v>
      </c>
      <c r="CG99" s="37">
        <v>0</v>
      </c>
      <c r="CH99" s="37">
        <v>0</v>
      </c>
      <c r="CI99" s="37">
        <v>139.35499999999999</v>
      </c>
      <c r="CJ99" s="37">
        <v>1306.0409999999997</v>
      </c>
      <c r="CK99" s="37">
        <v>291.47900000000004</v>
      </c>
      <c r="CL99" s="37">
        <v>0</v>
      </c>
      <c r="CM99" s="37">
        <v>1894.4589999999996</v>
      </c>
      <c r="CN99" s="37">
        <v>1894.4589999999996</v>
      </c>
      <c r="CO99" s="37"/>
      <c r="CP99" s="39">
        <v>1894.4589999999996</v>
      </c>
      <c r="CQ99" s="37"/>
      <c r="CR99" s="40">
        <f t="shared" si="3"/>
        <v>100</v>
      </c>
      <c r="CT99" s="37">
        <v>100</v>
      </c>
      <c r="CU99" s="41" t="s">
        <v>43</v>
      </c>
      <c r="CV99" s="37">
        <v>100</v>
      </c>
      <c r="CW99" s="37">
        <v>0</v>
      </c>
      <c r="CX99" s="37">
        <v>100</v>
      </c>
      <c r="DA99" s="37">
        <v>704.28363799999988</v>
      </c>
      <c r="DB99" s="37"/>
      <c r="DC99" s="37">
        <v>704.28363799999988</v>
      </c>
      <c r="DD99" s="37"/>
      <c r="DE99" s="37">
        <v>704.28363799999988</v>
      </c>
      <c r="DF99" s="37"/>
      <c r="DG99" s="37">
        <v>704.28363799999988</v>
      </c>
      <c r="DH99" s="37"/>
    </row>
    <row r="100" spans="1:112" s="38" customFormat="1" ht="26.25" customHeight="1" x14ac:dyDescent="0.25">
      <c r="A100" s="1"/>
      <c r="B100" s="17"/>
      <c r="C100" s="26" t="s">
        <v>38</v>
      </c>
      <c r="D100" s="27">
        <f t="shared" si="2"/>
        <v>87</v>
      </c>
      <c r="E100" s="28" t="s">
        <v>231</v>
      </c>
      <c r="F100" s="28" t="s">
        <v>239</v>
      </c>
      <c r="G100" s="28" t="s">
        <v>240</v>
      </c>
      <c r="H100" s="28">
        <v>9</v>
      </c>
      <c r="I100" s="29" t="s">
        <v>234</v>
      </c>
      <c r="J100" s="30">
        <v>3</v>
      </c>
      <c r="K100" s="31">
        <v>1888.1191999999996</v>
      </c>
      <c r="L100" s="32">
        <v>100</v>
      </c>
      <c r="M100" s="33"/>
      <c r="N100" s="34">
        <v>100</v>
      </c>
      <c r="O100" s="34">
        <v>100</v>
      </c>
      <c r="P100" s="34">
        <v>0</v>
      </c>
      <c r="Q100" s="34">
        <v>0</v>
      </c>
      <c r="R100" s="34">
        <v>0</v>
      </c>
      <c r="S100" s="34">
        <v>100</v>
      </c>
      <c r="T100" s="34">
        <v>100</v>
      </c>
      <c r="U100" s="34">
        <v>100</v>
      </c>
      <c r="V100" s="34">
        <v>0</v>
      </c>
      <c r="W100" s="35">
        <v>100</v>
      </c>
      <c r="X100" s="33"/>
      <c r="Y100" s="34">
        <v>100</v>
      </c>
      <c r="Z100" s="34">
        <v>100</v>
      </c>
      <c r="AA100" s="34">
        <v>0</v>
      </c>
      <c r="AB100" s="34">
        <v>0</v>
      </c>
      <c r="AC100" s="34">
        <v>0</v>
      </c>
      <c r="AD100" s="34">
        <v>100</v>
      </c>
      <c r="AE100" s="34">
        <v>100</v>
      </c>
      <c r="AF100" s="34">
        <v>100</v>
      </c>
      <c r="AG100" s="34">
        <v>0</v>
      </c>
      <c r="AH100" s="37"/>
      <c r="AI100" s="37">
        <v>15.94</v>
      </c>
      <c r="AJ100" s="37"/>
      <c r="AK100" s="37"/>
      <c r="AL100" s="37"/>
      <c r="AM100" s="37">
        <v>2.35</v>
      </c>
      <c r="AN100" s="37"/>
      <c r="AO100" s="37"/>
      <c r="AP100" s="37">
        <v>41.66</v>
      </c>
      <c r="AQ100" s="37">
        <v>437</v>
      </c>
      <c r="AR100" s="37"/>
      <c r="AS100" s="37"/>
      <c r="AT100" s="37">
        <v>15.94</v>
      </c>
      <c r="AU100" s="37"/>
      <c r="AV100" s="37"/>
      <c r="AW100" s="37"/>
      <c r="AX100" s="37">
        <v>2.35</v>
      </c>
      <c r="AY100" s="37"/>
      <c r="AZ100" s="37"/>
      <c r="BA100" s="37">
        <v>41.66</v>
      </c>
      <c r="BB100" s="37">
        <v>437</v>
      </c>
      <c r="BC100" s="37"/>
      <c r="CE100" s="37">
        <v>93.727199999999996</v>
      </c>
      <c r="CF100" s="37">
        <v>0</v>
      </c>
      <c r="CG100" s="37">
        <v>0</v>
      </c>
      <c r="CH100" s="37">
        <v>0</v>
      </c>
      <c r="CI100" s="37">
        <v>189.88</v>
      </c>
      <c r="CJ100" s="37">
        <v>1306.0409999999997</v>
      </c>
      <c r="CK100" s="37">
        <v>298.471</v>
      </c>
      <c r="CL100" s="37">
        <v>0</v>
      </c>
      <c r="CM100" s="37">
        <v>1888.1191999999996</v>
      </c>
      <c r="CN100" s="37">
        <v>1888.1191999999996</v>
      </c>
      <c r="CO100" s="37"/>
      <c r="CP100" s="39">
        <v>1888.1191999999996</v>
      </c>
      <c r="CQ100" s="37"/>
      <c r="CR100" s="40">
        <f t="shared" si="3"/>
        <v>100</v>
      </c>
      <c r="CT100" s="37">
        <v>100</v>
      </c>
      <c r="CU100" s="41" t="s">
        <v>43</v>
      </c>
      <c r="CV100" s="37">
        <v>100</v>
      </c>
      <c r="CW100" s="37">
        <v>0</v>
      </c>
      <c r="CX100" s="37">
        <v>100</v>
      </c>
      <c r="DA100" s="37">
        <v>1308.6325666666519</v>
      </c>
      <c r="DB100" s="37"/>
      <c r="DC100" s="37">
        <v>1308.6325666666519</v>
      </c>
      <c r="DD100" s="37"/>
      <c r="DE100" s="37">
        <v>1308.6325666666519</v>
      </c>
      <c r="DF100" s="37"/>
      <c r="DG100" s="37">
        <v>1308.6325666666519</v>
      </c>
      <c r="DH100" s="37"/>
    </row>
    <row r="101" spans="1:112" s="38" customFormat="1" ht="26.25" customHeight="1" x14ac:dyDescent="0.25">
      <c r="A101" s="1"/>
      <c r="B101" s="17"/>
      <c r="C101" s="26" t="s">
        <v>38</v>
      </c>
      <c r="D101" s="27">
        <f t="shared" si="2"/>
        <v>88</v>
      </c>
      <c r="E101" s="28" t="s">
        <v>231</v>
      </c>
      <c r="F101" s="28" t="s">
        <v>241</v>
      </c>
      <c r="G101" s="28" t="s">
        <v>242</v>
      </c>
      <c r="H101" s="28">
        <v>9</v>
      </c>
      <c r="I101" s="29" t="s">
        <v>234</v>
      </c>
      <c r="J101" s="30">
        <v>3</v>
      </c>
      <c r="K101" s="31">
        <v>1675.3745999999996</v>
      </c>
      <c r="L101" s="32">
        <v>100</v>
      </c>
      <c r="M101" s="33"/>
      <c r="N101" s="34">
        <v>100</v>
      </c>
      <c r="O101" s="34">
        <v>100</v>
      </c>
      <c r="P101" s="34">
        <v>0</v>
      </c>
      <c r="Q101" s="34">
        <v>0</v>
      </c>
      <c r="R101" s="34">
        <v>0</v>
      </c>
      <c r="S101" s="34">
        <v>100</v>
      </c>
      <c r="T101" s="34">
        <v>100</v>
      </c>
      <c r="U101" s="34">
        <v>100</v>
      </c>
      <c r="V101" s="34">
        <v>0</v>
      </c>
      <c r="W101" s="35">
        <v>100</v>
      </c>
      <c r="X101" s="33"/>
      <c r="Y101" s="34">
        <v>100</v>
      </c>
      <c r="Z101" s="34">
        <v>100</v>
      </c>
      <c r="AA101" s="34">
        <v>0</v>
      </c>
      <c r="AB101" s="34">
        <v>0</v>
      </c>
      <c r="AC101" s="34">
        <v>0</v>
      </c>
      <c r="AD101" s="34">
        <v>100</v>
      </c>
      <c r="AE101" s="34">
        <v>100</v>
      </c>
      <c r="AF101" s="34">
        <v>100</v>
      </c>
      <c r="AG101" s="34">
        <v>0</v>
      </c>
      <c r="AH101" s="37"/>
      <c r="AI101" s="37">
        <v>26.720000000000002</v>
      </c>
      <c r="AJ101" s="37"/>
      <c r="AK101" s="37"/>
      <c r="AL101" s="37"/>
      <c r="AM101" s="37">
        <v>2.35</v>
      </c>
      <c r="AN101" s="37"/>
      <c r="AO101" s="37"/>
      <c r="AP101" s="37">
        <v>41.66</v>
      </c>
      <c r="AQ101" s="37">
        <v>436.99999999999994</v>
      </c>
      <c r="AR101" s="37"/>
      <c r="AS101" s="37"/>
      <c r="AT101" s="37">
        <v>26.720000000000002</v>
      </c>
      <c r="AU101" s="37"/>
      <c r="AV101" s="37"/>
      <c r="AW101" s="37"/>
      <c r="AX101" s="37">
        <v>2.35</v>
      </c>
      <c r="AY101" s="37"/>
      <c r="AZ101" s="37"/>
      <c r="BA101" s="37">
        <v>41.66</v>
      </c>
      <c r="BB101" s="37">
        <v>436.99999999999994</v>
      </c>
      <c r="BC101" s="37"/>
      <c r="CE101" s="37">
        <v>157.11359999999999</v>
      </c>
      <c r="CF101" s="37">
        <v>0</v>
      </c>
      <c r="CG101" s="37">
        <v>0</v>
      </c>
      <c r="CH101" s="37">
        <v>0</v>
      </c>
      <c r="CI101" s="37">
        <v>72.38000000000001</v>
      </c>
      <c r="CJ101" s="37">
        <v>1306.0409999999997</v>
      </c>
      <c r="CK101" s="37">
        <v>139.84</v>
      </c>
      <c r="CL101" s="37">
        <v>0</v>
      </c>
      <c r="CM101" s="37">
        <v>1675.3745999999996</v>
      </c>
      <c r="CN101" s="37">
        <v>1675.3745999999996</v>
      </c>
      <c r="CO101" s="37"/>
      <c r="CP101" s="39">
        <v>1675.3745999999996</v>
      </c>
      <c r="CQ101" s="37"/>
      <c r="CR101" s="40">
        <f t="shared" si="3"/>
        <v>100</v>
      </c>
      <c r="CT101" s="37">
        <v>100</v>
      </c>
      <c r="CU101" s="41" t="s">
        <v>43</v>
      </c>
      <c r="CV101" s="37">
        <v>100</v>
      </c>
      <c r="CW101" s="37">
        <v>0</v>
      </c>
      <c r="CX101" s="37">
        <v>100</v>
      </c>
      <c r="DA101" s="37">
        <v>260.438514</v>
      </c>
      <c r="DB101" s="37"/>
      <c r="DC101" s="37">
        <v>260.438514</v>
      </c>
      <c r="DD101" s="37"/>
      <c r="DE101" s="37">
        <v>260.438514</v>
      </c>
      <c r="DF101" s="37"/>
      <c r="DG101" s="37">
        <v>260.438514</v>
      </c>
      <c r="DH101" s="37"/>
    </row>
    <row r="102" spans="1:112" s="38" customFormat="1" ht="26.25" customHeight="1" x14ac:dyDescent="0.25">
      <c r="A102" s="1"/>
      <c r="B102" s="17"/>
      <c r="C102" s="26" t="s">
        <v>38</v>
      </c>
      <c r="D102" s="27">
        <f t="shared" si="2"/>
        <v>89</v>
      </c>
      <c r="E102" s="28" t="s">
        <v>231</v>
      </c>
      <c r="F102" s="28" t="s">
        <v>243</v>
      </c>
      <c r="G102" s="28" t="s">
        <v>244</v>
      </c>
      <c r="H102" s="28">
        <v>9</v>
      </c>
      <c r="I102" s="29" t="s">
        <v>234</v>
      </c>
      <c r="J102" s="30">
        <v>3</v>
      </c>
      <c r="K102" s="31">
        <v>4644.9629999999997</v>
      </c>
      <c r="L102" s="32">
        <v>100.00001743824744</v>
      </c>
      <c r="M102" s="33"/>
      <c r="N102" s="34">
        <v>100.00001743824744</v>
      </c>
      <c r="O102" s="34">
        <v>100</v>
      </c>
      <c r="P102" s="34">
        <v>0</v>
      </c>
      <c r="Q102" s="34">
        <v>0</v>
      </c>
      <c r="R102" s="34">
        <v>100.00003322260243</v>
      </c>
      <c r="S102" s="34">
        <v>100</v>
      </c>
      <c r="T102" s="34">
        <v>100</v>
      </c>
      <c r="U102" s="34">
        <v>100</v>
      </c>
      <c r="V102" s="34">
        <v>0</v>
      </c>
      <c r="W102" s="35">
        <v>100.00000198238774</v>
      </c>
      <c r="X102" s="33"/>
      <c r="Y102" s="34">
        <v>100.00000198238774</v>
      </c>
      <c r="Z102" s="34">
        <v>100</v>
      </c>
      <c r="AA102" s="34">
        <v>99.999999999999972</v>
      </c>
      <c r="AB102" s="34">
        <v>0</v>
      </c>
      <c r="AC102" s="34">
        <v>100.0000291957371</v>
      </c>
      <c r="AD102" s="34">
        <v>100.00000000000003</v>
      </c>
      <c r="AE102" s="34">
        <v>100</v>
      </c>
      <c r="AF102" s="34">
        <v>100</v>
      </c>
      <c r="AG102" s="34">
        <v>0</v>
      </c>
      <c r="AH102" s="37"/>
      <c r="AI102" s="37">
        <v>23.881274045163082</v>
      </c>
      <c r="AJ102" s="37">
        <v>47.629999999999995</v>
      </c>
      <c r="AK102" s="37"/>
      <c r="AL102" s="37">
        <v>1622.2002227758876</v>
      </c>
      <c r="AM102" s="37">
        <v>3.2260350414016559</v>
      </c>
      <c r="AN102" s="37"/>
      <c r="AO102" s="37"/>
      <c r="AP102" s="37">
        <v>41.659999999999989</v>
      </c>
      <c r="AQ102" s="37">
        <v>437</v>
      </c>
      <c r="AR102" s="37"/>
      <c r="AS102" s="37"/>
      <c r="AT102" s="37">
        <v>23.881274045163082</v>
      </c>
      <c r="AU102" s="37">
        <v>47.629999999999995</v>
      </c>
      <c r="AV102" s="37"/>
      <c r="AW102" s="37">
        <v>1622.2006963891999</v>
      </c>
      <c r="AX102" s="37">
        <v>3.2260350414016559</v>
      </c>
      <c r="AY102" s="37"/>
      <c r="AZ102" s="37"/>
      <c r="BA102" s="37">
        <v>41.659999999999989</v>
      </c>
      <c r="BB102" s="37">
        <v>437</v>
      </c>
      <c r="BC102" s="37"/>
      <c r="CE102" s="37">
        <v>242.45399999999998</v>
      </c>
      <c r="CF102" s="37">
        <v>0</v>
      </c>
      <c r="CG102" s="37">
        <v>0</v>
      </c>
      <c r="CH102" s="37">
        <v>2438.1</v>
      </c>
      <c r="CI102" s="37">
        <v>221.36799999999999</v>
      </c>
      <c r="CJ102" s="37">
        <v>1306.0409999999997</v>
      </c>
      <c r="CK102" s="37">
        <v>437</v>
      </c>
      <c r="CL102" s="37">
        <v>0</v>
      </c>
      <c r="CM102" s="37">
        <v>4644.9629999999997</v>
      </c>
      <c r="CN102" s="37">
        <v>4644.9629999999997</v>
      </c>
      <c r="CO102" s="37"/>
      <c r="CP102" s="39">
        <v>4644.9621899999993</v>
      </c>
      <c r="CQ102" s="37"/>
      <c r="CR102" s="40">
        <f t="shared" si="3"/>
        <v>100.00001743824744</v>
      </c>
      <c r="CT102" s="37">
        <v>100</v>
      </c>
      <c r="CU102" s="41" t="s">
        <v>43</v>
      </c>
      <c r="CV102" s="37">
        <v>100</v>
      </c>
      <c r="CW102" s="37">
        <v>0</v>
      </c>
      <c r="CX102" s="37">
        <v>100</v>
      </c>
      <c r="DA102" s="37">
        <v>5663.4065084626473</v>
      </c>
      <c r="DB102" s="37"/>
      <c r="DC102" s="37">
        <v>5663.4066207333235</v>
      </c>
      <c r="DD102" s="37"/>
      <c r="DE102" s="37">
        <v>5663.4065084626473</v>
      </c>
      <c r="DF102" s="37"/>
      <c r="DG102" s="37">
        <v>5663.4066207333235</v>
      </c>
      <c r="DH102" s="37"/>
    </row>
    <row r="103" spans="1:112" s="38" customFormat="1" ht="26.25" customHeight="1" x14ac:dyDescent="0.25">
      <c r="A103" s="1"/>
      <c r="B103" s="17"/>
      <c r="C103" s="26" t="s">
        <v>38</v>
      </c>
      <c r="D103" s="27">
        <f t="shared" si="2"/>
        <v>90</v>
      </c>
      <c r="E103" s="28" t="s">
        <v>245</v>
      </c>
      <c r="F103" s="28" t="s">
        <v>246</v>
      </c>
      <c r="G103" s="28" t="s">
        <v>247</v>
      </c>
      <c r="H103" s="28">
        <v>44</v>
      </c>
      <c r="I103" s="29" t="s">
        <v>248</v>
      </c>
      <c r="J103" s="30">
        <v>3</v>
      </c>
      <c r="K103" s="31">
        <v>1817.2204999999997</v>
      </c>
      <c r="L103" s="32">
        <v>100</v>
      </c>
      <c r="M103" s="33"/>
      <c r="N103" s="34">
        <v>100</v>
      </c>
      <c r="O103" s="34">
        <v>0</v>
      </c>
      <c r="P103" s="34">
        <v>0</v>
      </c>
      <c r="Q103" s="34">
        <v>0</v>
      </c>
      <c r="R103" s="34">
        <v>0</v>
      </c>
      <c r="S103" s="34">
        <v>100</v>
      </c>
      <c r="T103" s="34">
        <v>100</v>
      </c>
      <c r="U103" s="34">
        <v>100</v>
      </c>
      <c r="V103" s="34">
        <v>0</v>
      </c>
      <c r="W103" s="35">
        <v>100</v>
      </c>
      <c r="X103" s="33"/>
      <c r="Y103" s="34">
        <v>100</v>
      </c>
      <c r="Z103" s="34">
        <v>0</v>
      </c>
      <c r="AA103" s="34">
        <v>0</v>
      </c>
      <c r="AB103" s="34">
        <v>0</v>
      </c>
      <c r="AC103" s="34">
        <v>0</v>
      </c>
      <c r="AD103" s="34">
        <v>100</v>
      </c>
      <c r="AE103" s="34">
        <v>100</v>
      </c>
      <c r="AF103" s="34">
        <v>100</v>
      </c>
      <c r="AG103" s="34">
        <v>0</v>
      </c>
      <c r="AH103" s="37"/>
      <c r="AI103" s="37"/>
      <c r="AJ103" s="37"/>
      <c r="AK103" s="37"/>
      <c r="AL103" s="37"/>
      <c r="AM103" s="37">
        <v>2.35</v>
      </c>
      <c r="AN103" s="37"/>
      <c r="AO103" s="37"/>
      <c r="AP103" s="37">
        <v>41.659999999999989</v>
      </c>
      <c r="AQ103" s="37">
        <v>550</v>
      </c>
      <c r="AR103" s="37"/>
      <c r="AS103" s="37"/>
      <c r="AT103" s="37"/>
      <c r="AU103" s="37"/>
      <c r="AV103" s="37"/>
      <c r="AW103" s="37"/>
      <c r="AX103" s="37">
        <v>2.35</v>
      </c>
      <c r="AY103" s="37"/>
      <c r="AZ103" s="37"/>
      <c r="BA103" s="37">
        <v>41.659999999999989</v>
      </c>
      <c r="BB103" s="37">
        <v>550</v>
      </c>
      <c r="BC103" s="37"/>
      <c r="CE103" s="37">
        <v>0</v>
      </c>
      <c r="CF103" s="37">
        <v>0</v>
      </c>
      <c r="CG103" s="37">
        <v>0</v>
      </c>
      <c r="CH103" s="37">
        <v>0</v>
      </c>
      <c r="CI103" s="37">
        <v>82.179500000000004</v>
      </c>
      <c r="CJ103" s="37">
        <v>1306.0409999999997</v>
      </c>
      <c r="CK103" s="37">
        <v>429</v>
      </c>
      <c r="CL103" s="37">
        <v>0</v>
      </c>
      <c r="CM103" s="37">
        <v>1817.2204999999997</v>
      </c>
      <c r="CN103" s="37">
        <v>1817.2204999999997</v>
      </c>
      <c r="CO103" s="37"/>
      <c r="CP103" s="39">
        <v>1817.2204999999997</v>
      </c>
      <c r="CQ103" s="37"/>
      <c r="CR103" s="40">
        <f t="shared" si="3"/>
        <v>100</v>
      </c>
      <c r="CT103" s="37">
        <v>100</v>
      </c>
      <c r="CU103" s="41" t="s">
        <v>43</v>
      </c>
      <c r="CV103" s="37">
        <v>100</v>
      </c>
      <c r="CW103" s="37">
        <v>0</v>
      </c>
      <c r="CX103" s="37">
        <v>100</v>
      </c>
      <c r="DA103" s="37">
        <v>533.28763199999992</v>
      </c>
      <c r="DB103" s="37"/>
      <c r="DC103" s="37">
        <v>533.28763199999992</v>
      </c>
      <c r="DD103" s="37"/>
      <c r="DE103" s="37">
        <v>533.28763199999992</v>
      </c>
      <c r="DF103" s="37"/>
      <c r="DG103" s="37">
        <v>533.28763199999992</v>
      </c>
      <c r="DH103" s="37"/>
    </row>
    <row r="104" spans="1:112" s="38" customFormat="1" ht="26.25" customHeight="1" x14ac:dyDescent="0.25">
      <c r="A104" s="1"/>
      <c r="B104" s="17"/>
      <c r="C104" s="26" t="s">
        <v>38</v>
      </c>
      <c r="D104" s="27">
        <f t="shared" si="2"/>
        <v>91</v>
      </c>
      <c r="E104" s="28" t="s">
        <v>245</v>
      </c>
      <c r="F104" s="28" t="s">
        <v>249</v>
      </c>
      <c r="G104" s="28" t="s">
        <v>250</v>
      </c>
      <c r="H104" s="28">
        <v>44</v>
      </c>
      <c r="I104" s="29" t="s">
        <v>248</v>
      </c>
      <c r="J104" s="30">
        <v>3</v>
      </c>
      <c r="K104" s="31">
        <v>1683.4909999999998</v>
      </c>
      <c r="L104" s="32">
        <v>100</v>
      </c>
      <c r="M104" s="33"/>
      <c r="N104" s="34">
        <v>100</v>
      </c>
      <c r="O104" s="34">
        <v>0</v>
      </c>
      <c r="P104" s="34">
        <v>0</v>
      </c>
      <c r="Q104" s="34">
        <v>0</v>
      </c>
      <c r="R104" s="34">
        <v>0</v>
      </c>
      <c r="S104" s="34">
        <v>100</v>
      </c>
      <c r="T104" s="34">
        <v>100</v>
      </c>
      <c r="U104" s="34">
        <v>100</v>
      </c>
      <c r="V104" s="34">
        <v>0</v>
      </c>
      <c r="W104" s="35">
        <v>100</v>
      </c>
      <c r="X104" s="33"/>
      <c r="Y104" s="34">
        <v>100</v>
      </c>
      <c r="Z104" s="34">
        <v>0</v>
      </c>
      <c r="AA104" s="34">
        <v>0</v>
      </c>
      <c r="AB104" s="34">
        <v>0</v>
      </c>
      <c r="AC104" s="34">
        <v>0</v>
      </c>
      <c r="AD104" s="34">
        <v>100</v>
      </c>
      <c r="AE104" s="34">
        <v>100</v>
      </c>
      <c r="AF104" s="34">
        <v>100</v>
      </c>
      <c r="AG104" s="34">
        <v>0</v>
      </c>
      <c r="AH104" s="37"/>
      <c r="AI104" s="37"/>
      <c r="AJ104" s="37"/>
      <c r="AK104" s="37"/>
      <c r="AL104" s="37"/>
      <c r="AM104" s="37">
        <v>2.35</v>
      </c>
      <c r="AN104" s="37"/>
      <c r="AO104" s="37">
        <v>7.1500000000000021</v>
      </c>
      <c r="AP104" s="37">
        <v>41.66</v>
      </c>
      <c r="AQ104" s="37">
        <v>550</v>
      </c>
      <c r="AR104" s="37"/>
      <c r="AS104" s="37"/>
      <c r="AT104" s="37"/>
      <c r="AU104" s="37"/>
      <c r="AV104" s="37"/>
      <c r="AW104" s="37"/>
      <c r="AX104" s="37">
        <v>2.35</v>
      </c>
      <c r="AY104" s="37"/>
      <c r="AZ104" s="37">
        <v>7.1500000000000021</v>
      </c>
      <c r="BA104" s="37">
        <v>41.66</v>
      </c>
      <c r="BB104" s="37">
        <v>550</v>
      </c>
      <c r="BC104" s="37"/>
      <c r="CE104" s="37">
        <v>0</v>
      </c>
      <c r="CF104" s="37">
        <v>0</v>
      </c>
      <c r="CG104" s="37">
        <v>0</v>
      </c>
      <c r="CH104" s="37">
        <v>0</v>
      </c>
      <c r="CI104" s="37">
        <v>157.45000000000002</v>
      </c>
      <c r="CJ104" s="37">
        <v>1306.0409999999997</v>
      </c>
      <c r="CK104" s="37">
        <v>220</v>
      </c>
      <c r="CL104" s="37">
        <v>0</v>
      </c>
      <c r="CM104" s="37">
        <v>1683.4909999999998</v>
      </c>
      <c r="CN104" s="37">
        <v>1683.4909999999998</v>
      </c>
      <c r="CO104" s="37"/>
      <c r="CP104" s="39">
        <v>1683.4909999999998</v>
      </c>
      <c r="CQ104" s="37"/>
      <c r="CR104" s="40">
        <f t="shared" si="3"/>
        <v>100</v>
      </c>
      <c r="CT104" s="37">
        <v>100</v>
      </c>
      <c r="CU104" s="41" t="s">
        <v>43</v>
      </c>
      <c r="CV104" s="37">
        <v>100</v>
      </c>
      <c r="CW104" s="37">
        <v>0</v>
      </c>
      <c r="CX104" s="37">
        <v>100</v>
      </c>
      <c r="DA104" s="37">
        <v>723.10278233333304</v>
      </c>
      <c r="DB104" s="37"/>
      <c r="DC104" s="37">
        <v>723.10278233333304</v>
      </c>
      <c r="DD104" s="37"/>
      <c r="DE104" s="37">
        <v>723.10278233333304</v>
      </c>
      <c r="DF104" s="37"/>
      <c r="DG104" s="37">
        <v>723.10278233333304</v>
      </c>
      <c r="DH104" s="37"/>
    </row>
    <row r="105" spans="1:112" s="38" customFormat="1" ht="26.25" customHeight="1" x14ac:dyDescent="0.25">
      <c r="A105" s="1"/>
      <c r="B105" s="17"/>
      <c r="C105" s="26" t="s">
        <v>38</v>
      </c>
      <c r="D105" s="27">
        <f t="shared" si="2"/>
        <v>92</v>
      </c>
      <c r="E105" s="28" t="s">
        <v>245</v>
      </c>
      <c r="F105" s="28" t="s">
        <v>251</v>
      </c>
      <c r="G105" s="28" t="s">
        <v>252</v>
      </c>
      <c r="H105" s="28">
        <v>44</v>
      </c>
      <c r="I105" s="29" t="s">
        <v>248</v>
      </c>
      <c r="J105" s="30">
        <v>3</v>
      </c>
      <c r="K105" s="31">
        <v>1087.9610000000002</v>
      </c>
      <c r="L105" s="32">
        <v>100</v>
      </c>
      <c r="M105" s="33"/>
      <c r="N105" s="34">
        <v>100</v>
      </c>
      <c r="O105" s="34">
        <v>0</v>
      </c>
      <c r="P105" s="34">
        <v>0</v>
      </c>
      <c r="Q105" s="34">
        <v>0</v>
      </c>
      <c r="R105" s="34">
        <v>0</v>
      </c>
      <c r="S105" s="34">
        <v>100</v>
      </c>
      <c r="T105" s="34">
        <v>100</v>
      </c>
      <c r="U105" s="34">
        <v>100</v>
      </c>
      <c r="V105" s="34">
        <v>0</v>
      </c>
      <c r="W105" s="35">
        <v>100</v>
      </c>
      <c r="X105" s="33"/>
      <c r="Y105" s="34">
        <v>100</v>
      </c>
      <c r="Z105" s="34">
        <v>0</v>
      </c>
      <c r="AA105" s="34">
        <v>0</v>
      </c>
      <c r="AB105" s="34">
        <v>0</v>
      </c>
      <c r="AC105" s="34">
        <v>0</v>
      </c>
      <c r="AD105" s="34">
        <v>100</v>
      </c>
      <c r="AE105" s="34">
        <v>100</v>
      </c>
      <c r="AF105" s="34">
        <v>100</v>
      </c>
      <c r="AG105" s="34">
        <v>0</v>
      </c>
      <c r="AH105" s="37"/>
      <c r="AI105" s="37"/>
      <c r="AJ105" s="37"/>
      <c r="AK105" s="37"/>
      <c r="AL105" s="37"/>
      <c r="AM105" s="37">
        <v>2.3499999999999996</v>
      </c>
      <c r="AN105" s="37"/>
      <c r="AO105" s="37">
        <v>7.15</v>
      </c>
      <c r="AP105" s="37">
        <v>41.659999999999989</v>
      </c>
      <c r="AQ105" s="37">
        <v>550</v>
      </c>
      <c r="AR105" s="37"/>
      <c r="AS105" s="37"/>
      <c r="AT105" s="37"/>
      <c r="AU105" s="37"/>
      <c r="AV105" s="37"/>
      <c r="AW105" s="37"/>
      <c r="AX105" s="37">
        <v>2.3499999999999996</v>
      </c>
      <c r="AY105" s="37"/>
      <c r="AZ105" s="37">
        <v>7.15</v>
      </c>
      <c r="BA105" s="37">
        <v>41.659999999999989</v>
      </c>
      <c r="BB105" s="37">
        <v>550</v>
      </c>
      <c r="BC105" s="37"/>
      <c r="CE105" s="37">
        <v>0</v>
      </c>
      <c r="CF105" s="37">
        <v>0</v>
      </c>
      <c r="CG105" s="37">
        <v>0</v>
      </c>
      <c r="CH105" s="37">
        <v>0</v>
      </c>
      <c r="CI105" s="37">
        <v>86.95</v>
      </c>
      <c r="CJ105" s="37">
        <v>726.01100000000008</v>
      </c>
      <c r="CK105" s="37">
        <v>275</v>
      </c>
      <c r="CL105" s="37">
        <v>0</v>
      </c>
      <c r="CM105" s="37">
        <v>1087.9610000000002</v>
      </c>
      <c r="CN105" s="37">
        <v>1087.9610000000002</v>
      </c>
      <c r="CO105" s="37"/>
      <c r="CP105" s="39">
        <v>1087.9610000000002</v>
      </c>
      <c r="CQ105" s="37"/>
      <c r="CR105" s="40">
        <f t="shared" si="3"/>
        <v>100</v>
      </c>
      <c r="CT105" s="37">
        <v>100</v>
      </c>
      <c r="CU105" s="41" t="s">
        <v>43</v>
      </c>
      <c r="CV105" s="37">
        <v>100</v>
      </c>
      <c r="CW105" s="37">
        <v>0</v>
      </c>
      <c r="CX105" s="37">
        <v>100</v>
      </c>
      <c r="DA105" s="37">
        <v>1353.361224</v>
      </c>
      <c r="DB105" s="37"/>
      <c r="DC105" s="37">
        <v>1353.361224</v>
      </c>
      <c r="DD105" s="37"/>
      <c r="DE105" s="37">
        <v>1353.361224</v>
      </c>
      <c r="DF105" s="37"/>
      <c r="DG105" s="37">
        <v>1353.361224</v>
      </c>
      <c r="DH105" s="37"/>
    </row>
    <row r="106" spans="1:112" s="38" customFormat="1" ht="26.25" customHeight="1" x14ac:dyDescent="0.25">
      <c r="A106" s="1"/>
      <c r="B106" s="17"/>
      <c r="C106" s="26" t="s">
        <v>38</v>
      </c>
      <c r="D106" s="27">
        <f t="shared" si="2"/>
        <v>93</v>
      </c>
      <c r="E106" s="28" t="s">
        <v>245</v>
      </c>
      <c r="F106" s="28" t="s">
        <v>253</v>
      </c>
      <c r="G106" s="28" t="s">
        <v>254</v>
      </c>
      <c r="H106" s="28">
        <v>44</v>
      </c>
      <c r="I106" s="29" t="s">
        <v>248</v>
      </c>
      <c r="J106" s="30">
        <v>3</v>
      </c>
      <c r="K106" s="31">
        <v>5098.2062799999994</v>
      </c>
      <c r="L106" s="32">
        <v>100</v>
      </c>
      <c r="M106" s="33"/>
      <c r="N106" s="34">
        <v>100</v>
      </c>
      <c r="O106" s="34">
        <v>100</v>
      </c>
      <c r="P106" s="34">
        <v>0</v>
      </c>
      <c r="Q106" s="34">
        <v>0</v>
      </c>
      <c r="R106" s="34">
        <v>100</v>
      </c>
      <c r="S106" s="34">
        <v>100</v>
      </c>
      <c r="T106" s="34">
        <v>100</v>
      </c>
      <c r="U106" s="34">
        <v>100</v>
      </c>
      <c r="V106" s="34">
        <v>0</v>
      </c>
      <c r="W106" s="35">
        <v>100</v>
      </c>
      <c r="X106" s="33"/>
      <c r="Y106" s="34">
        <v>100</v>
      </c>
      <c r="Z106" s="34">
        <v>100</v>
      </c>
      <c r="AA106" s="34">
        <v>100</v>
      </c>
      <c r="AB106" s="34">
        <v>0</v>
      </c>
      <c r="AC106" s="34">
        <v>100</v>
      </c>
      <c r="AD106" s="34">
        <v>100</v>
      </c>
      <c r="AE106" s="34">
        <v>100</v>
      </c>
      <c r="AF106" s="34">
        <v>100</v>
      </c>
      <c r="AG106" s="34">
        <v>0</v>
      </c>
      <c r="AH106" s="37"/>
      <c r="AI106" s="37">
        <v>28.745706779322546</v>
      </c>
      <c r="AJ106" s="37">
        <v>42.015555555555558</v>
      </c>
      <c r="AK106" s="37"/>
      <c r="AL106" s="37">
        <v>1829.2790991482634</v>
      </c>
      <c r="AM106" s="37">
        <v>3.35</v>
      </c>
      <c r="AN106" s="37"/>
      <c r="AO106" s="37">
        <v>7.1499999999999995</v>
      </c>
      <c r="AP106" s="37">
        <v>41.66</v>
      </c>
      <c r="AQ106" s="37">
        <v>550</v>
      </c>
      <c r="AR106" s="37"/>
      <c r="AS106" s="37"/>
      <c r="AT106" s="37">
        <v>28.745706779322546</v>
      </c>
      <c r="AU106" s="37">
        <v>42.015555555555558</v>
      </c>
      <c r="AV106" s="37"/>
      <c r="AW106" s="37">
        <v>1829.2790991482634</v>
      </c>
      <c r="AX106" s="37">
        <v>3.35</v>
      </c>
      <c r="AY106" s="37"/>
      <c r="AZ106" s="37">
        <v>7.1499999999999995</v>
      </c>
      <c r="BA106" s="37">
        <v>41.66</v>
      </c>
      <c r="BB106" s="37">
        <v>550</v>
      </c>
      <c r="BC106" s="37"/>
      <c r="CE106" s="37">
        <v>381.45</v>
      </c>
      <c r="CF106" s="37">
        <v>0</v>
      </c>
      <c r="CG106" s="37">
        <v>0</v>
      </c>
      <c r="CH106" s="37">
        <v>2911.2652800000001</v>
      </c>
      <c r="CI106" s="37">
        <v>224.45000000000002</v>
      </c>
      <c r="CJ106" s="37">
        <v>1306.0409999999997</v>
      </c>
      <c r="CK106" s="37">
        <v>275</v>
      </c>
      <c r="CL106" s="37">
        <v>0</v>
      </c>
      <c r="CM106" s="37">
        <v>5098.2062799999994</v>
      </c>
      <c r="CN106" s="37">
        <v>5098.2062799999994</v>
      </c>
      <c r="CO106" s="37"/>
      <c r="CP106" s="39">
        <v>5098.2062799999994</v>
      </c>
      <c r="CQ106" s="37"/>
      <c r="CR106" s="40">
        <f t="shared" si="3"/>
        <v>100</v>
      </c>
      <c r="CT106" s="37">
        <v>100</v>
      </c>
      <c r="CU106" s="41" t="s">
        <v>43</v>
      </c>
      <c r="CV106" s="37">
        <v>100</v>
      </c>
      <c r="CW106" s="37">
        <v>0</v>
      </c>
      <c r="CX106" s="37">
        <v>100</v>
      </c>
      <c r="DA106" s="37">
        <v>10346.550457542533</v>
      </c>
      <c r="DB106" s="37"/>
      <c r="DC106" s="37">
        <v>10346.550457542533</v>
      </c>
      <c r="DD106" s="37"/>
      <c r="DE106" s="37">
        <v>10346.550457542533</v>
      </c>
      <c r="DF106" s="37"/>
      <c r="DG106" s="37">
        <v>10346.550457542533</v>
      </c>
      <c r="DH106" s="37"/>
    </row>
    <row r="107" spans="1:112" s="38" customFormat="1" ht="26.25" customHeight="1" x14ac:dyDescent="0.25">
      <c r="A107" s="1"/>
      <c r="B107" s="17"/>
      <c r="C107" s="26" t="s">
        <v>38</v>
      </c>
      <c r="D107" s="27">
        <f t="shared" si="2"/>
        <v>94</v>
      </c>
      <c r="E107" s="28" t="s">
        <v>245</v>
      </c>
      <c r="F107" s="28" t="s">
        <v>255</v>
      </c>
      <c r="G107" s="28" t="s">
        <v>256</v>
      </c>
      <c r="H107" s="28">
        <v>44</v>
      </c>
      <c r="I107" s="29" t="s">
        <v>248</v>
      </c>
      <c r="J107" s="30">
        <v>3</v>
      </c>
      <c r="K107" s="31">
        <v>1867.5809999999997</v>
      </c>
      <c r="L107" s="32">
        <v>100</v>
      </c>
      <c r="M107" s="33"/>
      <c r="N107" s="34">
        <v>100</v>
      </c>
      <c r="O107" s="34">
        <v>0</v>
      </c>
      <c r="P107" s="34">
        <v>0</v>
      </c>
      <c r="Q107" s="34">
        <v>0</v>
      </c>
      <c r="R107" s="34">
        <v>0</v>
      </c>
      <c r="S107" s="34">
        <v>100</v>
      </c>
      <c r="T107" s="34">
        <v>100</v>
      </c>
      <c r="U107" s="34">
        <v>100</v>
      </c>
      <c r="V107" s="34">
        <v>0</v>
      </c>
      <c r="W107" s="35">
        <v>100</v>
      </c>
      <c r="X107" s="33"/>
      <c r="Y107" s="34">
        <v>100</v>
      </c>
      <c r="Z107" s="34">
        <v>0</v>
      </c>
      <c r="AA107" s="34">
        <v>0</v>
      </c>
      <c r="AB107" s="34">
        <v>0</v>
      </c>
      <c r="AC107" s="34">
        <v>0</v>
      </c>
      <c r="AD107" s="34">
        <v>100</v>
      </c>
      <c r="AE107" s="34">
        <v>100</v>
      </c>
      <c r="AF107" s="34">
        <v>100</v>
      </c>
      <c r="AG107" s="34">
        <v>0</v>
      </c>
      <c r="AH107" s="37"/>
      <c r="AI107" s="37"/>
      <c r="AJ107" s="37"/>
      <c r="AK107" s="37"/>
      <c r="AL107" s="37"/>
      <c r="AM107" s="37">
        <v>2.35</v>
      </c>
      <c r="AN107" s="37"/>
      <c r="AO107" s="37"/>
      <c r="AP107" s="37">
        <v>41.659999999999989</v>
      </c>
      <c r="AQ107" s="37">
        <v>550</v>
      </c>
      <c r="AR107" s="37"/>
      <c r="AS107" s="37"/>
      <c r="AT107" s="37"/>
      <c r="AU107" s="37"/>
      <c r="AV107" s="37"/>
      <c r="AW107" s="37"/>
      <c r="AX107" s="37">
        <v>2.35</v>
      </c>
      <c r="AY107" s="37"/>
      <c r="AZ107" s="37"/>
      <c r="BA107" s="37">
        <v>41.659999999999989</v>
      </c>
      <c r="BB107" s="37">
        <v>550</v>
      </c>
      <c r="BC107" s="37"/>
      <c r="CE107" s="37">
        <v>0</v>
      </c>
      <c r="CF107" s="37">
        <v>0</v>
      </c>
      <c r="CG107" s="37">
        <v>0</v>
      </c>
      <c r="CH107" s="37">
        <v>0</v>
      </c>
      <c r="CI107" s="37">
        <v>132.54</v>
      </c>
      <c r="CJ107" s="37">
        <v>1306.0409999999997</v>
      </c>
      <c r="CK107" s="37">
        <v>429</v>
      </c>
      <c r="CL107" s="37">
        <v>0</v>
      </c>
      <c r="CM107" s="37">
        <v>1867.5809999999997</v>
      </c>
      <c r="CN107" s="37">
        <v>1867.5809999999997</v>
      </c>
      <c r="CO107" s="37"/>
      <c r="CP107" s="39">
        <v>1867.5809999999997</v>
      </c>
      <c r="CQ107" s="37"/>
      <c r="CR107" s="40">
        <f t="shared" si="3"/>
        <v>100</v>
      </c>
      <c r="CT107" s="37">
        <v>100</v>
      </c>
      <c r="CU107" s="41" t="s">
        <v>43</v>
      </c>
      <c r="CV107" s="37">
        <v>100</v>
      </c>
      <c r="CW107" s="37">
        <v>0</v>
      </c>
      <c r="CX107" s="37">
        <v>100</v>
      </c>
      <c r="DA107" s="37">
        <v>514.50891000000001</v>
      </c>
      <c r="DB107" s="37"/>
      <c r="DC107" s="37">
        <v>514.50891000000001</v>
      </c>
      <c r="DD107" s="37"/>
      <c r="DE107" s="37">
        <v>514.50891000000001</v>
      </c>
      <c r="DF107" s="37"/>
      <c r="DG107" s="37">
        <v>514.50891000000001</v>
      </c>
      <c r="DH107" s="37"/>
    </row>
    <row r="108" spans="1:112" s="38" customFormat="1" ht="26.25" customHeight="1" x14ac:dyDescent="0.25">
      <c r="A108" s="1"/>
      <c r="B108" s="17"/>
      <c r="C108" s="26" t="s">
        <v>38</v>
      </c>
      <c r="D108" s="27">
        <f t="shared" si="2"/>
        <v>95</v>
      </c>
      <c r="E108" s="28" t="s">
        <v>245</v>
      </c>
      <c r="F108" s="28" t="s">
        <v>257</v>
      </c>
      <c r="G108" s="28" t="s">
        <v>258</v>
      </c>
      <c r="H108" s="28">
        <v>44</v>
      </c>
      <c r="I108" s="29" t="s">
        <v>248</v>
      </c>
      <c r="J108" s="30">
        <v>3</v>
      </c>
      <c r="K108" s="31">
        <v>2167.7025999999996</v>
      </c>
      <c r="L108" s="32">
        <v>100</v>
      </c>
      <c r="M108" s="33"/>
      <c r="N108" s="34">
        <v>100</v>
      </c>
      <c r="O108" s="34">
        <v>100</v>
      </c>
      <c r="P108" s="34">
        <v>100</v>
      </c>
      <c r="Q108" s="34">
        <v>0</v>
      </c>
      <c r="R108" s="34">
        <v>0</v>
      </c>
      <c r="S108" s="34">
        <v>100</v>
      </c>
      <c r="T108" s="34">
        <v>100</v>
      </c>
      <c r="U108" s="34">
        <v>100</v>
      </c>
      <c r="V108" s="34">
        <v>0</v>
      </c>
      <c r="W108" s="35">
        <v>100</v>
      </c>
      <c r="X108" s="33"/>
      <c r="Y108" s="34">
        <v>100</v>
      </c>
      <c r="Z108" s="34">
        <v>100</v>
      </c>
      <c r="AA108" s="34">
        <v>99.999999999999986</v>
      </c>
      <c r="AB108" s="34">
        <v>0</v>
      </c>
      <c r="AC108" s="34">
        <v>0</v>
      </c>
      <c r="AD108" s="34">
        <v>100</v>
      </c>
      <c r="AE108" s="34">
        <v>100</v>
      </c>
      <c r="AF108" s="34">
        <v>100</v>
      </c>
      <c r="AG108" s="34">
        <v>0</v>
      </c>
      <c r="AH108" s="37"/>
      <c r="AI108" s="37">
        <v>25.500000000000004</v>
      </c>
      <c r="AJ108" s="37">
        <v>12.120000000000001</v>
      </c>
      <c r="AK108" s="37"/>
      <c r="AL108" s="37"/>
      <c r="AM108" s="37">
        <v>2.35</v>
      </c>
      <c r="AN108" s="37"/>
      <c r="AO108" s="37">
        <v>5.0299999999999994</v>
      </c>
      <c r="AP108" s="37">
        <v>41.66</v>
      </c>
      <c r="AQ108" s="37">
        <v>550</v>
      </c>
      <c r="AR108" s="37"/>
      <c r="AS108" s="37"/>
      <c r="AT108" s="37">
        <v>25.500000000000004</v>
      </c>
      <c r="AU108" s="37">
        <v>12.120000000000001</v>
      </c>
      <c r="AV108" s="37"/>
      <c r="AW108" s="37"/>
      <c r="AX108" s="37">
        <v>2.35</v>
      </c>
      <c r="AY108" s="37"/>
      <c r="AZ108" s="37">
        <v>5.0299999999999994</v>
      </c>
      <c r="BA108" s="37">
        <v>41.66</v>
      </c>
      <c r="BB108" s="37">
        <v>550</v>
      </c>
      <c r="BC108" s="37"/>
      <c r="CE108" s="37">
        <v>382.5</v>
      </c>
      <c r="CF108" s="37">
        <v>156.71159999999998</v>
      </c>
      <c r="CG108" s="37">
        <v>0</v>
      </c>
      <c r="CH108" s="37">
        <v>0</v>
      </c>
      <c r="CI108" s="37">
        <v>157.45000000000002</v>
      </c>
      <c r="CJ108" s="37">
        <v>1306.0409999999997</v>
      </c>
      <c r="CK108" s="37">
        <v>165</v>
      </c>
      <c r="CL108" s="37">
        <v>0</v>
      </c>
      <c r="CM108" s="37">
        <v>2167.7025999999996</v>
      </c>
      <c r="CN108" s="37">
        <v>2167.7025999999996</v>
      </c>
      <c r="CO108" s="37"/>
      <c r="CP108" s="39">
        <v>2167.7025999999996</v>
      </c>
      <c r="CQ108" s="37"/>
      <c r="CR108" s="40">
        <f t="shared" si="3"/>
        <v>100</v>
      </c>
      <c r="CT108" s="37">
        <v>100</v>
      </c>
      <c r="CU108" s="41" t="s">
        <v>43</v>
      </c>
      <c r="CV108" s="37">
        <v>100</v>
      </c>
      <c r="CW108" s="37">
        <v>0</v>
      </c>
      <c r="CX108" s="37">
        <v>100</v>
      </c>
      <c r="DA108" s="37">
        <v>1223.3461267999992</v>
      </c>
      <c r="DB108" s="37"/>
      <c r="DC108" s="37">
        <v>1223.3461267999992</v>
      </c>
      <c r="DD108" s="37"/>
      <c r="DE108" s="37">
        <v>1223.3461267999992</v>
      </c>
      <c r="DF108" s="37"/>
      <c r="DG108" s="37">
        <v>1223.3461267999992</v>
      </c>
      <c r="DH108" s="37"/>
    </row>
    <row r="109" spans="1:112" s="38" customFormat="1" ht="26.25" customHeight="1" x14ac:dyDescent="0.25">
      <c r="A109" s="1"/>
      <c r="B109" s="17"/>
      <c r="C109" s="26" t="s">
        <v>38</v>
      </c>
      <c r="D109" s="27">
        <f t="shared" si="2"/>
        <v>96</v>
      </c>
      <c r="E109" s="28" t="s">
        <v>245</v>
      </c>
      <c r="F109" s="28" t="s">
        <v>259</v>
      </c>
      <c r="G109" s="28" t="s">
        <v>260</v>
      </c>
      <c r="H109" s="28">
        <v>44</v>
      </c>
      <c r="I109" s="29" t="s">
        <v>248</v>
      </c>
      <c r="J109" s="30">
        <v>3</v>
      </c>
      <c r="K109" s="31">
        <v>1848.8984999999998</v>
      </c>
      <c r="L109" s="32">
        <v>100</v>
      </c>
      <c r="M109" s="33"/>
      <c r="N109" s="34">
        <v>100</v>
      </c>
      <c r="O109" s="34">
        <v>0</v>
      </c>
      <c r="P109" s="34">
        <v>0</v>
      </c>
      <c r="Q109" s="34">
        <v>0</v>
      </c>
      <c r="R109" s="34">
        <v>0</v>
      </c>
      <c r="S109" s="34">
        <v>100</v>
      </c>
      <c r="T109" s="34">
        <v>100</v>
      </c>
      <c r="U109" s="34">
        <v>100</v>
      </c>
      <c r="V109" s="34">
        <v>0</v>
      </c>
      <c r="W109" s="35">
        <v>100</v>
      </c>
      <c r="X109" s="33"/>
      <c r="Y109" s="34">
        <v>100</v>
      </c>
      <c r="Z109" s="34">
        <v>0</v>
      </c>
      <c r="AA109" s="34">
        <v>0</v>
      </c>
      <c r="AB109" s="34">
        <v>0</v>
      </c>
      <c r="AC109" s="34">
        <v>0</v>
      </c>
      <c r="AD109" s="34">
        <v>100</v>
      </c>
      <c r="AE109" s="34">
        <v>100</v>
      </c>
      <c r="AF109" s="34">
        <v>100</v>
      </c>
      <c r="AG109" s="34">
        <v>0</v>
      </c>
      <c r="AH109" s="37"/>
      <c r="AI109" s="37"/>
      <c r="AJ109" s="37"/>
      <c r="AK109" s="37"/>
      <c r="AL109" s="37"/>
      <c r="AM109" s="37">
        <v>2.35</v>
      </c>
      <c r="AN109" s="37"/>
      <c r="AO109" s="37">
        <v>7.1500000000000012</v>
      </c>
      <c r="AP109" s="37">
        <v>41.66</v>
      </c>
      <c r="AQ109" s="37">
        <v>549.99999999999989</v>
      </c>
      <c r="AR109" s="37"/>
      <c r="AS109" s="37"/>
      <c r="AT109" s="37"/>
      <c r="AU109" s="37"/>
      <c r="AV109" s="37"/>
      <c r="AW109" s="37"/>
      <c r="AX109" s="37">
        <v>2.35</v>
      </c>
      <c r="AY109" s="37"/>
      <c r="AZ109" s="37">
        <v>7.1500000000000012</v>
      </c>
      <c r="BA109" s="37">
        <v>41.66</v>
      </c>
      <c r="BB109" s="37">
        <v>549.99999999999989</v>
      </c>
      <c r="BC109" s="37"/>
      <c r="CE109" s="37">
        <v>0</v>
      </c>
      <c r="CF109" s="37">
        <v>0</v>
      </c>
      <c r="CG109" s="37">
        <v>0</v>
      </c>
      <c r="CH109" s="37">
        <v>0</v>
      </c>
      <c r="CI109" s="37">
        <v>113.85750000000002</v>
      </c>
      <c r="CJ109" s="37">
        <v>1306.0409999999997</v>
      </c>
      <c r="CK109" s="37">
        <v>429</v>
      </c>
      <c r="CL109" s="37">
        <v>0</v>
      </c>
      <c r="CM109" s="37">
        <v>1848.8984999999998</v>
      </c>
      <c r="CN109" s="37">
        <v>1848.8984999999998</v>
      </c>
      <c r="CO109" s="37"/>
      <c r="CP109" s="39">
        <v>1848.8984999999998</v>
      </c>
      <c r="CQ109" s="37"/>
      <c r="CR109" s="40">
        <f t="shared" si="3"/>
        <v>100</v>
      </c>
      <c r="CT109" s="37">
        <v>100</v>
      </c>
      <c r="CU109" s="41" t="s">
        <v>43</v>
      </c>
      <c r="CV109" s="37">
        <v>100</v>
      </c>
      <c r="CW109" s="37">
        <v>0</v>
      </c>
      <c r="CX109" s="37">
        <v>100</v>
      </c>
      <c r="DA109" s="37">
        <v>1269.5019756666668</v>
      </c>
      <c r="DB109" s="37"/>
      <c r="DC109" s="37">
        <v>1269.5019756666668</v>
      </c>
      <c r="DD109" s="37"/>
      <c r="DE109" s="37">
        <v>1269.5019756666668</v>
      </c>
      <c r="DF109" s="37"/>
      <c r="DG109" s="37">
        <v>1269.5019756666668</v>
      </c>
      <c r="DH109" s="37"/>
    </row>
    <row r="110" spans="1:112" s="38" customFormat="1" ht="26.25" customHeight="1" x14ac:dyDescent="0.25">
      <c r="A110" s="1"/>
      <c r="B110" s="17"/>
      <c r="C110" s="26" t="s">
        <v>38</v>
      </c>
      <c r="D110" s="27">
        <f t="shared" si="2"/>
        <v>97</v>
      </c>
      <c r="E110" s="28" t="s">
        <v>245</v>
      </c>
      <c r="F110" s="28" t="s">
        <v>261</v>
      </c>
      <c r="G110" s="28" t="s">
        <v>262</v>
      </c>
      <c r="H110" s="28">
        <v>44</v>
      </c>
      <c r="I110" s="29" t="s">
        <v>248</v>
      </c>
      <c r="J110" s="30">
        <v>3</v>
      </c>
      <c r="K110" s="31">
        <v>1051.7650000000001</v>
      </c>
      <c r="L110" s="32">
        <v>100</v>
      </c>
      <c r="M110" s="33"/>
      <c r="N110" s="34">
        <v>100</v>
      </c>
      <c r="O110" s="34">
        <v>0</v>
      </c>
      <c r="P110" s="34">
        <v>0</v>
      </c>
      <c r="Q110" s="34">
        <v>0</v>
      </c>
      <c r="R110" s="34">
        <v>0</v>
      </c>
      <c r="S110" s="34">
        <v>100</v>
      </c>
      <c r="T110" s="34">
        <v>100</v>
      </c>
      <c r="U110" s="34">
        <v>100</v>
      </c>
      <c r="V110" s="34">
        <v>0</v>
      </c>
      <c r="W110" s="35">
        <v>100</v>
      </c>
      <c r="X110" s="33"/>
      <c r="Y110" s="34">
        <v>100</v>
      </c>
      <c r="Z110" s="34">
        <v>0</v>
      </c>
      <c r="AA110" s="34">
        <v>0</v>
      </c>
      <c r="AB110" s="34">
        <v>0</v>
      </c>
      <c r="AC110" s="34">
        <v>0</v>
      </c>
      <c r="AD110" s="34">
        <v>100</v>
      </c>
      <c r="AE110" s="34">
        <v>100</v>
      </c>
      <c r="AF110" s="34">
        <v>100</v>
      </c>
      <c r="AG110" s="34">
        <v>0</v>
      </c>
      <c r="AH110" s="37"/>
      <c r="AI110" s="37"/>
      <c r="AJ110" s="37"/>
      <c r="AK110" s="37"/>
      <c r="AL110" s="37"/>
      <c r="AM110" s="37">
        <v>2.35</v>
      </c>
      <c r="AN110" s="37"/>
      <c r="AO110" s="37">
        <v>7.1500000000000012</v>
      </c>
      <c r="AP110" s="37">
        <v>41.66</v>
      </c>
      <c r="AQ110" s="37">
        <v>550</v>
      </c>
      <c r="AR110" s="37"/>
      <c r="AS110" s="37"/>
      <c r="AT110" s="37"/>
      <c r="AU110" s="37"/>
      <c r="AV110" s="37"/>
      <c r="AW110" s="37"/>
      <c r="AX110" s="37">
        <v>2.35</v>
      </c>
      <c r="AY110" s="37"/>
      <c r="AZ110" s="37">
        <v>7.1500000000000012</v>
      </c>
      <c r="BA110" s="37">
        <v>41.66</v>
      </c>
      <c r="BB110" s="37">
        <v>550</v>
      </c>
      <c r="BC110" s="37"/>
      <c r="CE110" s="37">
        <v>0</v>
      </c>
      <c r="CF110" s="37">
        <v>0</v>
      </c>
      <c r="CG110" s="37">
        <v>0</v>
      </c>
      <c r="CH110" s="37">
        <v>0</v>
      </c>
      <c r="CI110" s="37">
        <v>100.815</v>
      </c>
      <c r="CJ110" s="37">
        <v>521.95000000000005</v>
      </c>
      <c r="CK110" s="37">
        <v>429</v>
      </c>
      <c r="CL110" s="37">
        <v>0</v>
      </c>
      <c r="CM110" s="37">
        <v>1051.7650000000001</v>
      </c>
      <c r="CN110" s="37">
        <v>1051.7650000000001</v>
      </c>
      <c r="CO110" s="37"/>
      <c r="CP110" s="39">
        <v>1051.7650000000001</v>
      </c>
      <c r="CQ110" s="37"/>
      <c r="CR110" s="40">
        <f t="shared" si="3"/>
        <v>100</v>
      </c>
      <c r="CT110" s="37">
        <v>100</v>
      </c>
      <c r="CU110" s="41" t="s">
        <v>43</v>
      </c>
      <c r="CV110" s="37">
        <v>100</v>
      </c>
      <c r="CW110" s="37">
        <v>0</v>
      </c>
      <c r="CX110" s="37">
        <v>100</v>
      </c>
      <c r="DA110" s="37">
        <v>927.30283366668505</v>
      </c>
      <c r="DB110" s="37"/>
      <c r="DC110" s="37">
        <v>927.30283366668505</v>
      </c>
      <c r="DD110" s="37"/>
      <c r="DE110" s="37">
        <v>927.30283366668505</v>
      </c>
      <c r="DF110" s="37"/>
      <c r="DG110" s="37">
        <v>927.30283366668505</v>
      </c>
      <c r="DH110" s="37"/>
    </row>
    <row r="111" spans="1:112" s="38" customFormat="1" ht="26.25" customHeight="1" x14ac:dyDescent="0.25">
      <c r="A111" s="1"/>
      <c r="B111" s="17"/>
      <c r="C111" s="26" t="s">
        <v>38</v>
      </c>
      <c r="D111" s="27">
        <f t="shared" si="2"/>
        <v>98</v>
      </c>
      <c r="E111" s="28" t="s">
        <v>245</v>
      </c>
      <c r="F111" s="28" t="s">
        <v>263</v>
      </c>
      <c r="G111" s="28" t="s">
        <v>264</v>
      </c>
      <c r="H111" s="28">
        <v>44</v>
      </c>
      <c r="I111" s="29" t="s">
        <v>248</v>
      </c>
      <c r="J111" s="30">
        <v>3</v>
      </c>
      <c r="K111" s="31">
        <v>1852.8229999999996</v>
      </c>
      <c r="L111" s="32">
        <v>100</v>
      </c>
      <c r="M111" s="33"/>
      <c r="N111" s="34">
        <v>100</v>
      </c>
      <c r="O111" s="34">
        <v>0</v>
      </c>
      <c r="P111" s="34">
        <v>0</v>
      </c>
      <c r="Q111" s="34">
        <v>0</v>
      </c>
      <c r="R111" s="34">
        <v>0</v>
      </c>
      <c r="S111" s="34">
        <v>100</v>
      </c>
      <c r="T111" s="34">
        <v>100</v>
      </c>
      <c r="U111" s="34">
        <v>100</v>
      </c>
      <c r="V111" s="34">
        <v>0</v>
      </c>
      <c r="W111" s="35">
        <v>100</v>
      </c>
      <c r="X111" s="33"/>
      <c r="Y111" s="34">
        <v>100</v>
      </c>
      <c r="Z111" s="34">
        <v>0</v>
      </c>
      <c r="AA111" s="34">
        <v>0</v>
      </c>
      <c r="AB111" s="34">
        <v>0</v>
      </c>
      <c r="AC111" s="34">
        <v>0</v>
      </c>
      <c r="AD111" s="34">
        <v>100</v>
      </c>
      <c r="AE111" s="34">
        <v>99.999999999999986</v>
      </c>
      <c r="AF111" s="34">
        <v>100</v>
      </c>
      <c r="AG111" s="34">
        <v>0</v>
      </c>
      <c r="AH111" s="37"/>
      <c r="AI111" s="37"/>
      <c r="AJ111" s="37"/>
      <c r="AK111" s="37"/>
      <c r="AL111" s="37"/>
      <c r="AM111" s="37">
        <v>2.35</v>
      </c>
      <c r="AN111" s="37"/>
      <c r="AO111" s="37"/>
      <c r="AP111" s="37">
        <v>41.66</v>
      </c>
      <c r="AQ111" s="37">
        <v>550</v>
      </c>
      <c r="AR111" s="37"/>
      <c r="AS111" s="37"/>
      <c r="AT111" s="37"/>
      <c r="AU111" s="37"/>
      <c r="AV111" s="37"/>
      <c r="AW111" s="37"/>
      <c r="AX111" s="37">
        <v>2.35</v>
      </c>
      <c r="AY111" s="37"/>
      <c r="AZ111" s="37"/>
      <c r="BA111" s="37">
        <v>41.66</v>
      </c>
      <c r="BB111" s="37">
        <v>550</v>
      </c>
      <c r="BC111" s="37"/>
      <c r="CE111" s="37">
        <v>0</v>
      </c>
      <c r="CF111" s="37">
        <v>0</v>
      </c>
      <c r="CG111" s="37">
        <v>0</v>
      </c>
      <c r="CH111" s="37">
        <v>0</v>
      </c>
      <c r="CI111" s="37">
        <v>117.782</v>
      </c>
      <c r="CJ111" s="37">
        <v>1306.0409999999997</v>
      </c>
      <c r="CK111" s="37">
        <v>429</v>
      </c>
      <c r="CL111" s="37">
        <v>0</v>
      </c>
      <c r="CM111" s="37">
        <v>1852.8229999999996</v>
      </c>
      <c r="CN111" s="37">
        <v>1852.8229999999996</v>
      </c>
      <c r="CO111" s="37"/>
      <c r="CP111" s="39">
        <v>1852.8229999999996</v>
      </c>
      <c r="CQ111" s="37"/>
      <c r="CR111" s="40">
        <f t="shared" si="3"/>
        <v>100</v>
      </c>
      <c r="CT111" s="37">
        <v>100</v>
      </c>
      <c r="CU111" s="41" t="s">
        <v>43</v>
      </c>
      <c r="CV111" s="37">
        <v>100</v>
      </c>
      <c r="CW111" s="37">
        <v>0</v>
      </c>
      <c r="CX111" s="37">
        <v>100</v>
      </c>
      <c r="DA111" s="37">
        <v>444.49010366666676</v>
      </c>
      <c r="DB111" s="37"/>
      <c r="DC111" s="37">
        <v>444.49010366666676</v>
      </c>
      <c r="DD111" s="37"/>
      <c r="DE111" s="37">
        <v>444.49010366666676</v>
      </c>
      <c r="DF111" s="37"/>
      <c r="DG111" s="37">
        <v>444.49010366666676</v>
      </c>
      <c r="DH111" s="37"/>
    </row>
    <row r="112" spans="1:112" s="38" customFormat="1" ht="26.25" customHeight="1" x14ac:dyDescent="0.25">
      <c r="A112" s="1"/>
      <c r="B112" s="17"/>
      <c r="C112" s="26" t="s">
        <v>38</v>
      </c>
      <c r="D112" s="27">
        <f t="shared" si="2"/>
        <v>99</v>
      </c>
      <c r="E112" s="28" t="s">
        <v>245</v>
      </c>
      <c r="F112" s="28" t="s">
        <v>265</v>
      </c>
      <c r="G112" s="28" t="s">
        <v>266</v>
      </c>
      <c r="H112" s="28">
        <v>44</v>
      </c>
      <c r="I112" s="29" t="s">
        <v>248</v>
      </c>
      <c r="J112" s="30">
        <v>3</v>
      </c>
      <c r="K112" s="31">
        <v>1835.2449999999997</v>
      </c>
      <c r="L112" s="32">
        <v>100</v>
      </c>
      <c r="M112" s="33"/>
      <c r="N112" s="34">
        <v>100</v>
      </c>
      <c r="O112" s="34">
        <v>0</v>
      </c>
      <c r="P112" s="34">
        <v>0</v>
      </c>
      <c r="Q112" s="34">
        <v>0</v>
      </c>
      <c r="R112" s="34">
        <v>0</v>
      </c>
      <c r="S112" s="34">
        <v>100</v>
      </c>
      <c r="T112" s="34">
        <v>100</v>
      </c>
      <c r="U112" s="34">
        <v>100</v>
      </c>
      <c r="V112" s="34">
        <v>0</v>
      </c>
      <c r="W112" s="35">
        <v>100</v>
      </c>
      <c r="X112" s="33"/>
      <c r="Y112" s="34">
        <v>100</v>
      </c>
      <c r="Z112" s="34">
        <v>0</v>
      </c>
      <c r="AA112" s="34">
        <v>0</v>
      </c>
      <c r="AB112" s="34">
        <v>0</v>
      </c>
      <c r="AC112" s="34">
        <v>0</v>
      </c>
      <c r="AD112" s="34">
        <v>100</v>
      </c>
      <c r="AE112" s="34">
        <v>100</v>
      </c>
      <c r="AF112" s="34">
        <v>100</v>
      </c>
      <c r="AG112" s="34">
        <v>0</v>
      </c>
      <c r="AH112" s="37"/>
      <c r="AI112" s="37"/>
      <c r="AJ112" s="37"/>
      <c r="AK112" s="37"/>
      <c r="AL112" s="37"/>
      <c r="AM112" s="37">
        <v>2.35</v>
      </c>
      <c r="AN112" s="37"/>
      <c r="AO112" s="37"/>
      <c r="AP112" s="37">
        <v>41.659999999999989</v>
      </c>
      <c r="AQ112" s="37">
        <v>550</v>
      </c>
      <c r="AR112" s="37"/>
      <c r="AS112" s="37"/>
      <c r="AT112" s="37"/>
      <c r="AU112" s="37"/>
      <c r="AV112" s="37"/>
      <c r="AW112" s="37"/>
      <c r="AX112" s="37">
        <v>2.35</v>
      </c>
      <c r="AY112" s="37"/>
      <c r="AZ112" s="37"/>
      <c r="BA112" s="37">
        <v>41.659999999999989</v>
      </c>
      <c r="BB112" s="37">
        <v>550</v>
      </c>
      <c r="BC112" s="37"/>
      <c r="CE112" s="37">
        <v>0</v>
      </c>
      <c r="CF112" s="37">
        <v>0</v>
      </c>
      <c r="CG112" s="37">
        <v>0</v>
      </c>
      <c r="CH112" s="37">
        <v>0</v>
      </c>
      <c r="CI112" s="37">
        <v>100.20400000000001</v>
      </c>
      <c r="CJ112" s="37">
        <v>1306.0409999999997</v>
      </c>
      <c r="CK112" s="37">
        <v>429</v>
      </c>
      <c r="CL112" s="37">
        <v>0</v>
      </c>
      <c r="CM112" s="37">
        <v>1835.2449999999997</v>
      </c>
      <c r="CN112" s="37">
        <v>1835.2449999999997</v>
      </c>
      <c r="CO112" s="37"/>
      <c r="CP112" s="39">
        <v>1835.2449999999997</v>
      </c>
      <c r="CQ112" s="37"/>
      <c r="CR112" s="40">
        <f t="shared" si="3"/>
        <v>100</v>
      </c>
      <c r="CT112" s="37">
        <v>100</v>
      </c>
      <c r="CU112" s="41" t="s">
        <v>43</v>
      </c>
      <c r="CV112" s="37">
        <v>100</v>
      </c>
      <c r="CW112" s="37">
        <v>0</v>
      </c>
      <c r="CX112" s="37">
        <v>100</v>
      </c>
      <c r="DA112" s="37">
        <v>312.51361099999997</v>
      </c>
      <c r="DB112" s="37"/>
      <c r="DC112" s="37">
        <v>312.51361099999997</v>
      </c>
      <c r="DD112" s="37"/>
      <c r="DE112" s="37">
        <v>312.51361099999997</v>
      </c>
      <c r="DF112" s="37"/>
      <c r="DG112" s="37">
        <v>312.51361099999997</v>
      </c>
      <c r="DH112" s="37"/>
    </row>
    <row r="113" spans="1:112" s="38" customFormat="1" ht="26.25" customHeight="1" x14ac:dyDescent="0.25">
      <c r="A113" s="1"/>
      <c r="B113" s="17"/>
      <c r="C113" s="26" t="s">
        <v>38</v>
      </c>
      <c r="D113" s="27">
        <f t="shared" si="2"/>
        <v>100</v>
      </c>
      <c r="E113" s="28" t="s">
        <v>245</v>
      </c>
      <c r="F113" s="28" t="s">
        <v>267</v>
      </c>
      <c r="G113" s="28" t="s">
        <v>268</v>
      </c>
      <c r="H113" s="28">
        <v>44</v>
      </c>
      <c r="I113" s="29" t="s">
        <v>248</v>
      </c>
      <c r="J113" s="30">
        <v>3</v>
      </c>
      <c r="K113" s="31">
        <v>1684.5859999999998</v>
      </c>
      <c r="L113" s="32">
        <v>100</v>
      </c>
      <c r="M113" s="33"/>
      <c r="N113" s="34">
        <v>100</v>
      </c>
      <c r="O113" s="34">
        <v>100</v>
      </c>
      <c r="P113" s="34">
        <v>0</v>
      </c>
      <c r="Q113" s="34">
        <v>0</v>
      </c>
      <c r="R113" s="34">
        <v>0</v>
      </c>
      <c r="S113" s="34">
        <v>100</v>
      </c>
      <c r="T113" s="34">
        <v>100</v>
      </c>
      <c r="U113" s="34">
        <v>100</v>
      </c>
      <c r="V113" s="34">
        <v>0</v>
      </c>
      <c r="W113" s="35">
        <v>100.00000000000003</v>
      </c>
      <c r="X113" s="33"/>
      <c r="Y113" s="34">
        <v>100.00000000000003</v>
      </c>
      <c r="Z113" s="34">
        <v>100</v>
      </c>
      <c r="AA113" s="34">
        <v>100</v>
      </c>
      <c r="AB113" s="34">
        <v>0</v>
      </c>
      <c r="AC113" s="34">
        <v>0</v>
      </c>
      <c r="AD113" s="34">
        <v>100</v>
      </c>
      <c r="AE113" s="34">
        <v>100.00000000000003</v>
      </c>
      <c r="AF113" s="34">
        <v>100</v>
      </c>
      <c r="AG113" s="34">
        <v>0</v>
      </c>
      <c r="AH113" s="37"/>
      <c r="AI113" s="37">
        <v>28.7</v>
      </c>
      <c r="AJ113" s="37">
        <v>53.769999999999996</v>
      </c>
      <c r="AK113" s="37"/>
      <c r="AL113" s="37"/>
      <c r="AM113" s="37">
        <v>2.35</v>
      </c>
      <c r="AN113" s="37"/>
      <c r="AO113" s="37">
        <v>7.1500000000000012</v>
      </c>
      <c r="AP113" s="37">
        <v>41.659999999999989</v>
      </c>
      <c r="AQ113" s="37">
        <v>550</v>
      </c>
      <c r="AR113" s="37"/>
      <c r="AS113" s="37"/>
      <c r="AT113" s="37">
        <v>28.7</v>
      </c>
      <c r="AU113" s="37">
        <v>53.769999999999996</v>
      </c>
      <c r="AV113" s="37"/>
      <c r="AW113" s="37"/>
      <c r="AX113" s="37">
        <v>2.35</v>
      </c>
      <c r="AY113" s="37"/>
      <c r="AZ113" s="37">
        <v>7.1500000000000012</v>
      </c>
      <c r="BA113" s="37">
        <v>41.659999999999989</v>
      </c>
      <c r="BB113" s="37">
        <v>550</v>
      </c>
      <c r="BC113" s="37"/>
      <c r="CE113" s="37">
        <v>217.83299999999997</v>
      </c>
      <c r="CF113" s="37">
        <v>0</v>
      </c>
      <c r="CG113" s="37">
        <v>0</v>
      </c>
      <c r="CH113" s="37">
        <v>0</v>
      </c>
      <c r="CI113" s="37">
        <v>112.048</v>
      </c>
      <c r="CJ113" s="37">
        <v>1063.2049999999999</v>
      </c>
      <c r="CK113" s="37">
        <v>291.5</v>
      </c>
      <c r="CL113" s="37">
        <v>0</v>
      </c>
      <c r="CM113" s="37">
        <v>1684.5859999999998</v>
      </c>
      <c r="CN113" s="37">
        <v>1684.5859999999998</v>
      </c>
      <c r="CO113" s="37"/>
      <c r="CP113" s="39">
        <v>1684.5859999999998</v>
      </c>
      <c r="CQ113" s="37"/>
      <c r="CR113" s="40">
        <f t="shared" si="3"/>
        <v>100</v>
      </c>
      <c r="CT113" s="37">
        <v>100</v>
      </c>
      <c r="CU113" s="41" t="s">
        <v>43</v>
      </c>
      <c r="CV113" s="37">
        <v>100</v>
      </c>
      <c r="CW113" s="37">
        <v>0</v>
      </c>
      <c r="CX113" s="37">
        <v>100</v>
      </c>
      <c r="DA113" s="37">
        <v>1627.3944886666666</v>
      </c>
      <c r="DB113" s="37"/>
      <c r="DC113" s="37">
        <v>1627.3944886666668</v>
      </c>
      <c r="DD113" s="37"/>
      <c r="DE113" s="37">
        <v>1627.3944886666666</v>
      </c>
      <c r="DF113" s="37"/>
      <c r="DG113" s="37">
        <v>1627.3944886666668</v>
      </c>
      <c r="DH113" s="37"/>
    </row>
    <row r="114" spans="1:112" s="38" customFormat="1" ht="26.25" customHeight="1" x14ac:dyDescent="0.25">
      <c r="A114" s="1"/>
      <c r="B114" s="17"/>
      <c r="C114" s="26" t="s">
        <v>38</v>
      </c>
      <c r="D114" s="27">
        <f t="shared" si="2"/>
        <v>101</v>
      </c>
      <c r="E114" s="28" t="s">
        <v>245</v>
      </c>
      <c r="F114" s="28" t="s">
        <v>269</v>
      </c>
      <c r="G114" s="28" t="s">
        <v>270</v>
      </c>
      <c r="H114" s="28">
        <v>44</v>
      </c>
      <c r="I114" s="29" t="s">
        <v>248</v>
      </c>
      <c r="J114" s="30">
        <v>3</v>
      </c>
      <c r="K114" s="31">
        <v>2189.7699999999995</v>
      </c>
      <c r="L114" s="32">
        <v>100</v>
      </c>
      <c r="M114" s="33"/>
      <c r="N114" s="34">
        <v>100</v>
      </c>
      <c r="O114" s="34">
        <v>0</v>
      </c>
      <c r="P114" s="34">
        <v>0</v>
      </c>
      <c r="Q114" s="34">
        <v>0</v>
      </c>
      <c r="R114" s="34">
        <v>0</v>
      </c>
      <c r="S114" s="34">
        <v>100</v>
      </c>
      <c r="T114" s="34">
        <v>100</v>
      </c>
      <c r="U114" s="34">
        <v>100</v>
      </c>
      <c r="V114" s="34">
        <v>0</v>
      </c>
      <c r="W114" s="35">
        <v>100</v>
      </c>
      <c r="X114" s="33"/>
      <c r="Y114" s="34">
        <v>100</v>
      </c>
      <c r="Z114" s="34">
        <v>0</v>
      </c>
      <c r="AA114" s="34">
        <v>0</v>
      </c>
      <c r="AB114" s="34">
        <v>0</v>
      </c>
      <c r="AC114" s="34">
        <v>0</v>
      </c>
      <c r="AD114" s="34">
        <v>100</v>
      </c>
      <c r="AE114" s="34">
        <v>100</v>
      </c>
      <c r="AF114" s="34">
        <v>100</v>
      </c>
      <c r="AG114" s="34">
        <v>0</v>
      </c>
      <c r="AH114" s="37"/>
      <c r="AI114" s="37"/>
      <c r="AJ114" s="37"/>
      <c r="AK114" s="37"/>
      <c r="AL114" s="37"/>
      <c r="AM114" s="37">
        <v>2.3499999999999996</v>
      </c>
      <c r="AN114" s="37"/>
      <c r="AO114" s="37"/>
      <c r="AP114" s="37">
        <v>41.66</v>
      </c>
      <c r="AQ114" s="37">
        <v>550</v>
      </c>
      <c r="AR114" s="37"/>
      <c r="AS114" s="37"/>
      <c r="AT114" s="37"/>
      <c r="AU114" s="37"/>
      <c r="AV114" s="37"/>
      <c r="AW114" s="37"/>
      <c r="AX114" s="37">
        <v>2.3499999999999996</v>
      </c>
      <c r="AY114" s="37"/>
      <c r="AZ114" s="37"/>
      <c r="BA114" s="37">
        <v>41.66</v>
      </c>
      <c r="BB114" s="37">
        <v>550</v>
      </c>
      <c r="BC114" s="37"/>
      <c r="CE114" s="37">
        <v>0</v>
      </c>
      <c r="CF114" s="37">
        <v>0</v>
      </c>
      <c r="CG114" s="37">
        <v>0</v>
      </c>
      <c r="CH114" s="37">
        <v>0</v>
      </c>
      <c r="CI114" s="37">
        <v>174.22900000000001</v>
      </c>
      <c r="CJ114" s="37">
        <v>1306.0409999999997</v>
      </c>
      <c r="CK114" s="37">
        <v>709.5</v>
      </c>
      <c r="CL114" s="37">
        <v>0</v>
      </c>
      <c r="CM114" s="37">
        <v>2189.7699999999995</v>
      </c>
      <c r="CN114" s="37">
        <v>2189.7699999999995</v>
      </c>
      <c r="CO114" s="37"/>
      <c r="CP114" s="39">
        <v>2189.7699999999995</v>
      </c>
      <c r="CQ114" s="37"/>
      <c r="CR114" s="40">
        <f t="shared" si="3"/>
        <v>100</v>
      </c>
      <c r="CT114" s="37">
        <v>100</v>
      </c>
      <c r="CU114" s="41" t="s">
        <v>43</v>
      </c>
      <c r="CV114" s="37">
        <v>100</v>
      </c>
      <c r="CW114" s="37">
        <v>0</v>
      </c>
      <c r="CX114" s="37">
        <v>100</v>
      </c>
      <c r="DA114" s="37">
        <v>453.74067433333323</v>
      </c>
      <c r="DB114" s="37"/>
      <c r="DC114" s="37">
        <v>453.74067433333323</v>
      </c>
      <c r="DD114" s="37"/>
      <c r="DE114" s="37">
        <v>453.74067433333323</v>
      </c>
      <c r="DF114" s="37"/>
      <c r="DG114" s="37">
        <v>453.74067433333323</v>
      </c>
      <c r="DH114" s="37"/>
    </row>
    <row r="115" spans="1:112" s="38" customFormat="1" ht="26.25" customHeight="1" x14ac:dyDescent="0.25">
      <c r="A115" s="1"/>
      <c r="B115" s="17"/>
      <c r="C115" s="26" t="s">
        <v>38</v>
      </c>
      <c r="D115" s="27">
        <f t="shared" si="2"/>
        <v>102</v>
      </c>
      <c r="E115" s="28" t="s">
        <v>245</v>
      </c>
      <c r="F115" s="28" t="s">
        <v>271</v>
      </c>
      <c r="G115" s="28" t="s">
        <v>272</v>
      </c>
      <c r="H115" s="28">
        <v>44</v>
      </c>
      <c r="I115" s="29" t="s">
        <v>248</v>
      </c>
      <c r="J115" s="30">
        <v>3</v>
      </c>
      <c r="K115" s="31">
        <v>1887.9531999999997</v>
      </c>
      <c r="L115" s="32">
        <v>100</v>
      </c>
      <c r="M115" s="33"/>
      <c r="N115" s="34">
        <v>100</v>
      </c>
      <c r="O115" s="34">
        <v>100</v>
      </c>
      <c r="P115" s="34">
        <v>0</v>
      </c>
      <c r="Q115" s="34">
        <v>0</v>
      </c>
      <c r="R115" s="34">
        <v>0</v>
      </c>
      <c r="S115" s="34">
        <v>100</v>
      </c>
      <c r="T115" s="34">
        <v>100</v>
      </c>
      <c r="U115" s="34">
        <v>100</v>
      </c>
      <c r="V115" s="34">
        <v>0</v>
      </c>
      <c r="W115" s="35">
        <v>100</v>
      </c>
      <c r="X115" s="33"/>
      <c r="Y115" s="34">
        <v>100</v>
      </c>
      <c r="Z115" s="34">
        <v>100</v>
      </c>
      <c r="AA115" s="34">
        <v>0</v>
      </c>
      <c r="AB115" s="34">
        <v>0</v>
      </c>
      <c r="AC115" s="34">
        <v>0</v>
      </c>
      <c r="AD115" s="34">
        <v>100</v>
      </c>
      <c r="AE115" s="34">
        <v>100</v>
      </c>
      <c r="AF115" s="34">
        <v>100</v>
      </c>
      <c r="AG115" s="34">
        <v>0</v>
      </c>
      <c r="AH115" s="37"/>
      <c r="AI115" s="37">
        <v>23.355601603889621</v>
      </c>
      <c r="AJ115" s="37"/>
      <c r="AK115" s="37"/>
      <c r="AL115" s="37"/>
      <c r="AM115" s="37">
        <v>2.35</v>
      </c>
      <c r="AN115" s="37"/>
      <c r="AO115" s="37">
        <v>7.1499999999999995</v>
      </c>
      <c r="AP115" s="37">
        <v>41.66</v>
      </c>
      <c r="AQ115" s="37">
        <v>550</v>
      </c>
      <c r="AR115" s="37"/>
      <c r="AS115" s="37"/>
      <c r="AT115" s="37">
        <v>23.355601603889621</v>
      </c>
      <c r="AU115" s="37"/>
      <c r="AV115" s="37"/>
      <c r="AW115" s="37"/>
      <c r="AX115" s="37">
        <v>2.35</v>
      </c>
      <c r="AY115" s="37"/>
      <c r="AZ115" s="37">
        <v>7.1499999999999995</v>
      </c>
      <c r="BA115" s="37">
        <v>41.66</v>
      </c>
      <c r="BB115" s="37">
        <v>550</v>
      </c>
      <c r="BC115" s="37"/>
      <c r="CE115" s="37">
        <v>94.462199999999996</v>
      </c>
      <c r="CF115" s="37">
        <v>0</v>
      </c>
      <c r="CG115" s="37">
        <v>0</v>
      </c>
      <c r="CH115" s="37">
        <v>0</v>
      </c>
      <c r="CI115" s="37">
        <v>157.45000000000002</v>
      </c>
      <c r="CJ115" s="37">
        <v>1306.0409999999997</v>
      </c>
      <c r="CK115" s="37">
        <v>330</v>
      </c>
      <c r="CL115" s="37">
        <v>0</v>
      </c>
      <c r="CM115" s="37">
        <v>1887.9531999999997</v>
      </c>
      <c r="CN115" s="37">
        <v>1887.9531999999997</v>
      </c>
      <c r="CO115" s="37"/>
      <c r="CP115" s="39">
        <v>1887.9531999999997</v>
      </c>
      <c r="CQ115" s="37"/>
      <c r="CR115" s="40">
        <f t="shared" si="3"/>
        <v>100</v>
      </c>
      <c r="CT115" s="37">
        <v>100</v>
      </c>
      <c r="CU115" s="41" t="s">
        <v>43</v>
      </c>
      <c r="CV115" s="37">
        <v>100</v>
      </c>
      <c r="CW115" s="37">
        <v>0</v>
      </c>
      <c r="CX115" s="37">
        <v>100</v>
      </c>
      <c r="DA115" s="37">
        <v>4396.9809913999834</v>
      </c>
      <c r="DB115" s="37"/>
      <c r="DC115" s="37">
        <v>4396.9809913999834</v>
      </c>
      <c r="DD115" s="37"/>
      <c r="DE115" s="37">
        <v>4396.9809913999834</v>
      </c>
      <c r="DF115" s="37"/>
      <c r="DG115" s="37">
        <v>4396.9809913999834</v>
      </c>
      <c r="DH115" s="37"/>
    </row>
    <row r="116" spans="1:112" s="38" customFormat="1" ht="26.25" customHeight="1" x14ac:dyDescent="0.25">
      <c r="A116" s="1"/>
      <c r="B116" s="17"/>
      <c r="C116" s="26" t="s">
        <v>38</v>
      </c>
      <c r="D116" s="27">
        <f t="shared" si="2"/>
        <v>103</v>
      </c>
      <c r="E116" s="28" t="s">
        <v>245</v>
      </c>
      <c r="F116" s="28" t="s">
        <v>273</v>
      </c>
      <c r="G116" s="28" t="s">
        <v>274</v>
      </c>
      <c r="H116" s="28">
        <v>44</v>
      </c>
      <c r="I116" s="29" t="s">
        <v>248</v>
      </c>
      <c r="J116" s="30">
        <v>3</v>
      </c>
      <c r="K116" s="31">
        <v>2265.1653999999999</v>
      </c>
      <c r="L116" s="32">
        <v>100</v>
      </c>
      <c r="M116" s="33"/>
      <c r="N116" s="34">
        <v>100</v>
      </c>
      <c r="O116" s="34">
        <v>100</v>
      </c>
      <c r="P116" s="34">
        <v>0</v>
      </c>
      <c r="Q116" s="34">
        <v>0</v>
      </c>
      <c r="R116" s="34">
        <v>0</v>
      </c>
      <c r="S116" s="34">
        <v>100</v>
      </c>
      <c r="T116" s="34">
        <v>100</v>
      </c>
      <c r="U116" s="34">
        <v>100</v>
      </c>
      <c r="V116" s="34">
        <v>0</v>
      </c>
      <c r="W116" s="35">
        <v>100</v>
      </c>
      <c r="X116" s="33"/>
      <c r="Y116" s="34">
        <v>100</v>
      </c>
      <c r="Z116" s="34">
        <v>100</v>
      </c>
      <c r="AA116" s="34">
        <v>0</v>
      </c>
      <c r="AB116" s="34">
        <v>0</v>
      </c>
      <c r="AC116" s="34">
        <v>0</v>
      </c>
      <c r="AD116" s="34">
        <v>100</v>
      </c>
      <c r="AE116" s="34">
        <v>100</v>
      </c>
      <c r="AF116" s="34">
        <v>100</v>
      </c>
      <c r="AG116" s="34">
        <v>0</v>
      </c>
      <c r="AH116" s="37"/>
      <c r="AI116" s="37">
        <v>37.479999999999997</v>
      </c>
      <c r="AJ116" s="37"/>
      <c r="AK116" s="37"/>
      <c r="AL116" s="37"/>
      <c r="AM116" s="37">
        <v>2.35</v>
      </c>
      <c r="AN116" s="37"/>
      <c r="AO116" s="37">
        <v>5.0299999999999994</v>
      </c>
      <c r="AP116" s="37">
        <v>41.659999999999989</v>
      </c>
      <c r="AQ116" s="37">
        <v>550</v>
      </c>
      <c r="AR116" s="37"/>
      <c r="AS116" s="37"/>
      <c r="AT116" s="37">
        <v>37.479999999999997</v>
      </c>
      <c r="AU116" s="37"/>
      <c r="AV116" s="37"/>
      <c r="AW116" s="37"/>
      <c r="AX116" s="37">
        <v>2.35</v>
      </c>
      <c r="AY116" s="37"/>
      <c r="AZ116" s="37">
        <v>5.0299999999999994</v>
      </c>
      <c r="BA116" s="37">
        <v>41.659999999999989</v>
      </c>
      <c r="BB116" s="37">
        <v>550</v>
      </c>
      <c r="BC116" s="37"/>
      <c r="CE116" s="37">
        <v>141.67439999999999</v>
      </c>
      <c r="CF116" s="37">
        <v>0</v>
      </c>
      <c r="CG116" s="37">
        <v>0</v>
      </c>
      <c r="CH116" s="37">
        <v>0</v>
      </c>
      <c r="CI116" s="37">
        <v>157.45000000000002</v>
      </c>
      <c r="CJ116" s="37">
        <v>1306.0409999999997</v>
      </c>
      <c r="CK116" s="37">
        <v>660</v>
      </c>
      <c r="CL116" s="37">
        <v>0</v>
      </c>
      <c r="CM116" s="37">
        <v>2265.1653999999999</v>
      </c>
      <c r="CN116" s="37">
        <v>2265.1653999999999</v>
      </c>
      <c r="CO116" s="37"/>
      <c r="CP116" s="39">
        <v>2265.1653999999999</v>
      </c>
      <c r="CQ116" s="37"/>
      <c r="CR116" s="40">
        <f t="shared" si="3"/>
        <v>100</v>
      </c>
      <c r="CT116" s="37">
        <v>100</v>
      </c>
      <c r="CU116" s="41" t="s">
        <v>43</v>
      </c>
      <c r="CV116" s="37">
        <v>100</v>
      </c>
      <c r="CW116" s="37">
        <v>0</v>
      </c>
      <c r="CX116" s="37">
        <v>100</v>
      </c>
      <c r="DA116" s="37">
        <v>1615.7708989999999</v>
      </c>
      <c r="DB116" s="37"/>
      <c r="DC116" s="37">
        <v>1615.7708989999999</v>
      </c>
      <c r="DD116" s="37"/>
      <c r="DE116" s="37">
        <v>1615.7708989999999</v>
      </c>
      <c r="DF116" s="37"/>
      <c r="DG116" s="37">
        <v>1615.7708989999999</v>
      </c>
      <c r="DH116" s="37"/>
    </row>
    <row r="117" spans="1:112" s="38" customFormat="1" ht="26.25" customHeight="1" x14ac:dyDescent="0.25">
      <c r="A117" s="1"/>
      <c r="B117" s="17"/>
      <c r="C117" s="26" t="s">
        <v>38</v>
      </c>
      <c r="D117" s="27">
        <f t="shared" si="2"/>
        <v>104</v>
      </c>
      <c r="E117" s="28" t="s">
        <v>275</v>
      </c>
      <c r="F117" s="28" t="s">
        <v>276</v>
      </c>
      <c r="G117" s="28" t="s">
        <v>277</v>
      </c>
      <c r="H117" s="28">
        <v>33</v>
      </c>
      <c r="I117" s="29" t="s">
        <v>278</v>
      </c>
      <c r="J117" s="30">
        <v>3</v>
      </c>
      <c r="K117" s="31">
        <v>6961.5724200000004</v>
      </c>
      <c r="L117" s="32">
        <v>100</v>
      </c>
      <c r="M117" s="33"/>
      <c r="N117" s="34">
        <v>100</v>
      </c>
      <c r="O117" s="34">
        <v>100</v>
      </c>
      <c r="P117" s="34">
        <v>100.00000000000003</v>
      </c>
      <c r="Q117" s="34">
        <v>0</v>
      </c>
      <c r="R117" s="34">
        <v>100</v>
      </c>
      <c r="S117" s="34">
        <v>100</v>
      </c>
      <c r="T117" s="34">
        <v>100</v>
      </c>
      <c r="U117" s="34">
        <v>0</v>
      </c>
      <c r="V117" s="34">
        <v>0</v>
      </c>
      <c r="W117" s="35">
        <v>100</v>
      </c>
      <c r="X117" s="33"/>
      <c r="Y117" s="34">
        <v>100</v>
      </c>
      <c r="Z117" s="34">
        <v>100</v>
      </c>
      <c r="AA117" s="34">
        <v>100</v>
      </c>
      <c r="AB117" s="34">
        <v>0</v>
      </c>
      <c r="AC117" s="34">
        <v>100.00000000000003</v>
      </c>
      <c r="AD117" s="34">
        <v>100</v>
      </c>
      <c r="AE117" s="34">
        <v>100</v>
      </c>
      <c r="AF117" s="34">
        <v>100</v>
      </c>
      <c r="AG117" s="34">
        <v>0</v>
      </c>
      <c r="AH117" s="37"/>
      <c r="AI117" s="37">
        <v>37.460257393318557</v>
      </c>
      <c r="AJ117" s="37">
        <v>44.048560849892873</v>
      </c>
      <c r="AK117" s="37"/>
      <c r="AL117" s="37">
        <v>2317.3097847087738</v>
      </c>
      <c r="AM117" s="37">
        <v>3.35</v>
      </c>
      <c r="AN117" s="37"/>
      <c r="AO117" s="37"/>
      <c r="AP117" s="37">
        <v>38.590000000000003</v>
      </c>
      <c r="AQ117" s="37">
        <v>625.00000000000011</v>
      </c>
      <c r="AR117" s="37"/>
      <c r="AS117" s="37"/>
      <c r="AT117" s="37">
        <v>37.460257393318557</v>
      </c>
      <c r="AU117" s="37">
        <v>44.048560849892873</v>
      </c>
      <c r="AV117" s="37"/>
      <c r="AW117" s="37">
        <v>2317.3097847087738</v>
      </c>
      <c r="AX117" s="37">
        <v>3.35</v>
      </c>
      <c r="AY117" s="37"/>
      <c r="AZ117" s="37"/>
      <c r="BA117" s="37">
        <v>38.590000000000003</v>
      </c>
      <c r="BB117" s="37">
        <v>625.00000000000011</v>
      </c>
      <c r="BC117" s="37"/>
      <c r="CE117" s="37">
        <v>198.29250000000002</v>
      </c>
      <c r="CF117" s="37">
        <v>730.70909999999981</v>
      </c>
      <c r="CG117" s="37">
        <v>0</v>
      </c>
      <c r="CH117" s="37">
        <v>4229.8243200000006</v>
      </c>
      <c r="CI117" s="37">
        <v>592.95000000000005</v>
      </c>
      <c r="CJ117" s="37">
        <v>1209.7965000000002</v>
      </c>
      <c r="CK117" s="37">
        <v>0</v>
      </c>
      <c r="CL117" s="37">
        <v>0</v>
      </c>
      <c r="CM117" s="37">
        <v>6961.5724200000004</v>
      </c>
      <c r="CN117" s="37">
        <v>6961.5724200000004</v>
      </c>
      <c r="CO117" s="37"/>
      <c r="CP117" s="39">
        <v>6961.5724200000004</v>
      </c>
      <c r="CQ117" s="37"/>
      <c r="CR117" s="40">
        <f t="shared" si="3"/>
        <v>100</v>
      </c>
      <c r="CT117" s="37">
        <v>100</v>
      </c>
      <c r="CU117" s="41" t="s">
        <v>43</v>
      </c>
      <c r="CV117" s="37">
        <v>100</v>
      </c>
      <c r="CW117" s="37">
        <v>0</v>
      </c>
      <c r="CX117" s="37">
        <v>100</v>
      </c>
      <c r="DA117" s="37">
        <v>6583.3040384466876</v>
      </c>
      <c r="DB117" s="37"/>
      <c r="DC117" s="37">
        <v>6583.3040384466876</v>
      </c>
      <c r="DD117" s="37"/>
      <c r="DE117" s="37">
        <v>6583.3040384466876</v>
      </c>
      <c r="DF117" s="37"/>
      <c r="DG117" s="37">
        <v>6583.3040384466876</v>
      </c>
      <c r="DH117" s="37"/>
    </row>
    <row r="118" spans="1:112" s="38" customFormat="1" ht="26.25" customHeight="1" x14ac:dyDescent="0.25">
      <c r="A118" s="1"/>
      <c r="B118" s="17"/>
      <c r="C118" s="26" t="s">
        <v>38</v>
      </c>
      <c r="D118" s="27">
        <f t="shared" si="2"/>
        <v>105</v>
      </c>
      <c r="E118" s="28" t="s">
        <v>275</v>
      </c>
      <c r="F118" s="28" t="s">
        <v>279</v>
      </c>
      <c r="G118" s="28" t="s">
        <v>280</v>
      </c>
      <c r="H118" s="28">
        <v>33</v>
      </c>
      <c r="I118" s="29" t="s">
        <v>278</v>
      </c>
      <c r="J118" s="30">
        <v>3</v>
      </c>
      <c r="K118" s="31">
        <v>4480.4859600000009</v>
      </c>
      <c r="L118" s="32">
        <v>100</v>
      </c>
      <c r="M118" s="33"/>
      <c r="N118" s="34">
        <v>100</v>
      </c>
      <c r="O118" s="34">
        <v>100</v>
      </c>
      <c r="P118" s="34">
        <v>100</v>
      </c>
      <c r="Q118" s="34">
        <v>0</v>
      </c>
      <c r="R118" s="34">
        <v>100</v>
      </c>
      <c r="S118" s="34">
        <v>100</v>
      </c>
      <c r="T118" s="34">
        <v>100</v>
      </c>
      <c r="U118" s="34">
        <v>100</v>
      </c>
      <c r="V118" s="34">
        <v>0</v>
      </c>
      <c r="W118" s="35">
        <v>100</v>
      </c>
      <c r="X118" s="33"/>
      <c r="Y118" s="34">
        <v>100</v>
      </c>
      <c r="Z118" s="34">
        <v>99.999999999999986</v>
      </c>
      <c r="AA118" s="34">
        <v>100</v>
      </c>
      <c r="AB118" s="34">
        <v>0</v>
      </c>
      <c r="AC118" s="34">
        <v>100</v>
      </c>
      <c r="AD118" s="34">
        <v>100</v>
      </c>
      <c r="AE118" s="34">
        <v>100</v>
      </c>
      <c r="AF118" s="34">
        <v>100</v>
      </c>
      <c r="AG118" s="34">
        <v>0</v>
      </c>
      <c r="AH118" s="37"/>
      <c r="AI118" s="37">
        <v>16.093877298643481</v>
      </c>
      <c r="AJ118" s="37">
        <v>16.399755032975452</v>
      </c>
      <c r="AK118" s="37"/>
      <c r="AL118" s="37">
        <v>2062.2122072516981</v>
      </c>
      <c r="AM118" s="37">
        <v>2.35</v>
      </c>
      <c r="AN118" s="37"/>
      <c r="AO118" s="37"/>
      <c r="AP118" s="37">
        <v>40.118659040355894</v>
      </c>
      <c r="AQ118" s="37">
        <v>625</v>
      </c>
      <c r="AR118" s="37"/>
      <c r="AS118" s="37"/>
      <c r="AT118" s="37">
        <v>16.093877298643481</v>
      </c>
      <c r="AU118" s="37">
        <v>16.399755032975452</v>
      </c>
      <c r="AV118" s="37"/>
      <c r="AW118" s="37">
        <v>2062.2122072516981</v>
      </c>
      <c r="AX118" s="37">
        <v>2.35</v>
      </c>
      <c r="AY118" s="37"/>
      <c r="AZ118" s="37"/>
      <c r="BA118" s="37">
        <v>40.118659040355894</v>
      </c>
      <c r="BB118" s="37">
        <v>625</v>
      </c>
      <c r="BC118" s="37"/>
      <c r="CE118" s="37">
        <v>143.57850000000002</v>
      </c>
      <c r="CF118" s="37">
        <v>129.51089999999999</v>
      </c>
      <c r="CG118" s="37">
        <v>0</v>
      </c>
      <c r="CH118" s="37">
        <v>2206.6500600000004</v>
      </c>
      <c r="CI118" s="37">
        <v>415.95000000000005</v>
      </c>
      <c r="CJ118" s="37">
        <v>1209.7965000000002</v>
      </c>
      <c r="CK118" s="37">
        <v>375</v>
      </c>
      <c r="CL118" s="37">
        <v>0</v>
      </c>
      <c r="CM118" s="37">
        <v>4480.4859600000009</v>
      </c>
      <c r="CN118" s="37">
        <v>4480.4859600000009</v>
      </c>
      <c r="CO118" s="37"/>
      <c r="CP118" s="39">
        <v>4480.4859600000009</v>
      </c>
      <c r="CQ118" s="37"/>
      <c r="CR118" s="40">
        <f t="shared" si="3"/>
        <v>100</v>
      </c>
      <c r="CT118" s="37">
        <v>100</v>
      </c>
      <c r="CU118" s="41" t="s">
        <v>43</v>
      </c>
      <c r="CV118" s="37">
        <v>100</v>
      </c>
      <c r="CW118" s="37">
        <v>0</v>
      </c>
      <c r="CX118" s="37">
        <v>100</v>
      </c>
      <c r="DA118" s="37">
        <v>6505.9357207212724</v>
      </c>
      <c r="DB118" s="37"/>
      <c r="DC118" s="37">
        <v>6505.9357207212724</v>
      </c>
      <c r="DD118" s="37"/>
      <c r="DE118" s="37">
        <v>6505.9357207212724</v>
      </c>
      <c r="DF118" s="37"/>
      <c r="DG118" s="37">
        <v>6505.9357207212724</v>
      </c>
      <c r="DH118" s="37"/>
    </row>
    <row r="119" spans="1:112" s="38" customFormat="1" ht="26.25" customHeight="1" x14ac:dyDescent="0.25">
      <c r="A119" s="1"/>
      <c r="B119" s="17"/>
      <c r="C119" s="26" t="s">
        <v>38</v>
      </c>
      <c r="D119" s="27">
        <f t="shared" si="2"/>
        <v>106</v>
      </c>
      <c r="E119" s="28" t="s">
        <v>281</v>
      </c>
      <c r="F119" s="28" t="s">
        <v>282</v>
      </c>
      <c r="G119" s="28" t="s">
        <v>283</v>
      </c>
      <c r="H119" s="28">
        <v>49</v>
      </c>
      <c r="I119" s="29" t="s">
        <v>284</v>
      </c>
      <c r="J119" s="30">
        <v>3</v>
      </c>
      <c r="K119" s="31">
        <v>7124.2428120000013</v>
      </c>
      <c r="L119" s="32">
        <v>100</v>
      </c>
      <c r="M119" s="33"/>
      <c r="N119" s="34">
        <v>100</v>
      </c>
      <c r="O119" s="34">
        <v>0</v>
      </c>
      <c r="P119" s="34">
        <v>99.999999999999986</v>
      </c>
      <c r="Q119" s="34">
        <v>0</v>
      </c>
      <c r="R119" s="34">
        <v>100</v>
      </c>
      <c r="S119" s="34">
        <v>100</v>
      </c>
      <c r="T119" s="34">
        <v>100</v>
      </c>
      <c r="U119" s="34">
        <v>0</v>
      </c>
      <c r="V119" s="34">
        <v>0</v>
      </c>
      <c r="W119" s="35">
        <v>100</v>
      </c>
      <c r="X119" s="33"/>
      <c r="Y119" s="34">
        <v>100</v>
      </c>
      <c r="Z119" s="34">
        <v>100</v>
      </c>
      <c r="AA119" s="34">
        <v>100</v>
      </c>
      <c r="AB119" s="34">
        <v>0</v>
      </c>
      <c r="AC119" s="34">
        <v>100</v>
      </c>
      <c r="AD119" s="34">
        <v>100</v>
      </c>
      <c r="AE119" s="34">
        <v>100</v>
      </c>
      <c r="AF119" s="34">
        <v>100</v>
      </c>
      <c r="AG119" s="34">
        <v>0</v>
      </c>
      <c r="AH119" s="37"/>
      <c r="AI119" s="37">
        <v>28.843381888527436</v>
      </c>
      <c r="AJ119" s="37">
        <v>38.25</v>
      </c>
      <c r="AK119" s="37"/>
      <c r="AL119" s="37">
        <v>2740.7039242950909</v>
      </c>
      <c r="AM119" s="37">
        <v>3.35</v>
      </c>
      <c r="AN119" s="37"/>
      <c r="AO119" s="37"/>
      <c r="AP119" s="37">
        <v>38.590000000000011</v>
      </c>
      <c r="AQ119" s="37">
        <v>650</v>
      </c>
      <c r="AR119" s="37"/>
      <c r="AS119" s="37"/>
      <c r="AT119" s="37">
        <v>28.843381888527436</v>
      </c>
      <c r="AU119" s="37">
        <v>38.25</v>
      </c>
      <c r="AV119" s="37"/>
      <c r="AW119" s="37">
        <v>2740.7039242950909</v>
      </c>
      <c r="AX119" s="37">
        <v>3.35</v>
      </c>
      <c r="AY119" s="37"/>
      <c r="AZ119" s="37"/>
      <c r="BA119" s="37">
        <v>38.590000000000011</v>
      </c>
      <c r="BB119" s="37">
        <v>650</v>
      </c>
      <c r="BC119" s="37"/>
      <c r="CE119" s="37">
        <v>0</v>
      </c>
      <c r="CF119" s="37">
        <v>413.1</v>
      </c>
      <c r="CG119" s="37">
        <v>0</v>
      </c>
      <c r="CH119" s="37">
        <v>4998.8463120000006</v>
      </c>
      <c r="CI119" s="37">
        <v>502.49999999999994</v>
      </c>
      <c r="CJ119" s="37">
        <v>1209.7965000000002</v>
      </c>
      <c r="CK119" s="37">
        <v>0</v>
      </c>
      <c r="CL119" s="37">
        <v>0</v>
      </c>
      <c r="CM119" s="37">
        <v>7124.2428120000013</v>
      </c>
      <c r="CN119" s="37">
        <v>7124.2428120000013</v>
      </c>
      <c r="CO119" s="37"/>
      <c r="CP119" s="39">
        <v>7124.2428120000013</v>
      </c>
      <c r="CQ119" s="37"/>
      <c r="CR119" s="40">
        <f t="shared" si="3"/>
        <v>100</v>
      </c>
      <c r="CT119" s="37">
        <v>100</v>
      </c>
      <c r="CU119" s="41" t="s">
        <v>43</v>
      </c>
      <c r="CV119" s="37">
        <v>100</v>
      </c>
      <c r="CW119" s="37">
        <v>0</v>
      </c>
      <c r="CX119" s="37">
        <v>100</v>
      </c>
      <c r="DA119" s="37">
        <v>19801.519805549346</v>
      </c>
      <c r="DB119" s="37"/>
      <c r="DC119" s="37">
        <v>19801.519805549346</v>
      </c>
      <c r="DD119" s="37"/>
      <c r="DE119" s="37">
        <v>19801.519805549346</v>
      </c>
      <c r="DF119" s="37"/>
      <c r="DG119" s="37">
        <v>19801.519805549346</v>
      </c>
      <c r="DH119" s="37"/>
    </row>
    <row r="120" spans="1:112" s="38" customFormat="1" ht="26.25" customHeight="1" x14ac:dyDescent="0.25">
      <c r="A120" s="1"/>
      <c r="B120" s="17"/>
      <c r="C120" s="26" t="s">
        <v>38</v>
      </c>
      <c r="D120" s="27">
        <f t="shared" si="2"/>
        <v>107</v>
      </c>
      <c r="E120" s="28" t="s">
        <v>281</v>
      </c>
      <c r="F120" s="28" t="s">
        <v>285</v>
      </c>
      <c r="G120" s="28" t="s">
        <v>286</v>
      </c>
      <c r="H120" s="28">
        <v>49</v>
      </c>
      <c r="I120" s="29" t="s">
        <v>284</v>
      </c>
      <c r="J120" s="30">
        <v>3</v>
      </c>
      <c r="K120" s="31">
        <v>3850.734672</v>
      </c>
      <c r="L120" s="32">
        <v>100</v>
      </c>
      <c r="M120" s="33"/>
      <c r="N120" s="34">
        <v>100</v>
      </c>
      <c r="O120" s="34">
        <v>100</v>
      </c>
      <c r="P120" s="34">
        <v>0</v>
      </c>
      <c r="Q120" s="34">
        <v>0</v>
      </c>
      <c r="R120" s="34">
        <v>100</v>
      </c>
      <c r="S120" s="34">
        <v>100</v>
      </c>
      <c r="T120" s="34">
        <v>100</v>
      </c>
      <c r="U120" s="34">
        <v>0</v>
      </c>
      <c r="V120" s="34">
        <v>0</v>
      </c>
      <c r="W120" s="35">
        <v>100</v>
      </c>
      <c r="X120" s="33"/>
      <c r="Y120" s="34">
        <v>100</v>
      </c>
      <c r="Z120" s="34">
        <v>100</v>
      </c>
      <c r="AA120" s="34">
        <v>100</v>
      </c>
      <c r="AB120" s="34">
        <v>0</v>
      </c>
      <c r="AC120" s="34">
        <v>100</v>
      </c>
      <c r="AD120" s="34">
        <v>100</v>
      </c>
      <c r="AE120" s="34">
        <v>100</v>
      </c>
      <c r="AF120" s="34">
        <v>100</v>
      </c>
      <c r="AG120" s="34">
        <v>0</v>
      </c>
      <c r="AH120" s="37"/>
      <c r="AI120" s="37">
        <v>24.780000000000005</v>
      </c>
      <c r="AJ120" s="37">
        <v>31.66</v>
      </c>
      <c r="AK120" s="37"/>
      <c r="AL120" s="37">
        <v>2045.7211242835838</v>
      </c>
      <c r="AM120" s="37">
        <v>2.3499999999999996</v>
      </c>
      <c r="AN120" s="37"/>
      <c r="AO120" s="37"/>
      <c r="AP120" s="37">
        <v>41.660000000000004</v>
      </c>
      <c r="AQ120" s="37">
        <v>650</v>
      </c>
      <c r="AR120" s="37"/>
      <c r="AS120" s="37"/>
      <c r="AT120" s="37">
        <v>24.780000000000005</v>
      </c>
      <c r="AU120" s="37">
        <v>31.66</v>
      </c>
      <c r="AV120" s="37"/>
      <c r="AW120" s="37">
        <v>2045.7211242835838</v>
      </c>
      <c r="AX120" s="37">
        <v>2.3499999999999996</v>
      </c>
      <c r="AY120" s="37"/>
      <c r="AZ120" s="37"/>
      <c r="BA120" s="37">
        <v>41.660000000000004</v>
      </c>
      <c r="BB120" s="37">
        <v>650</v>
      </c>
      <c r="BC120" s="37"/>
      <c r="CE120" s="37">
        <v>308.51100000000008</v>
      </c>
      <c r="CF120" s="37">
        <v>0</v>
      </c>
      <c r="CG120" s="37">
        <v>0</v>
      </c>
      <c r="CH120" s="37">
        <v>1954.1826720000001</v>
      </c>
      <c r="CI120" s="37">
        <v>282</v>
      </c>
      <c r="CJ120" s="37">
        <v>1306.0409999999997</v>
      </c>
      <c r="CK120" s="37">
        <v>0</v>
      </c>
      <c r="CL120" s="37">
        <v>0</v>
      </c>
      <c r="CM120" s="37">
        <v>3850.734672</v>
      </c>
      <c r="CN120" s="37">
        <v>3850.734672</v>
      </c>
      <c r="CO120" s="37"/>
      <c r="CP120" s="39">
        <v>3850.734672</v>
      </c>
      <c r="CQ120" s="37"/>
      <c r="CR120" s="40">
        <f t="shared" si="3"/>
        <v>100</v>
      </c>
      <c r="CT120" s="37">
        <v>100</v>
      </c>
      <c r="CU120" s="41" t="s">
        <v>43</v>
      </c>
      <c r="CV120" s="37">
        <v>100</v>
      </c>
      <c r="CW120" s="37">
        <v>0</v>
      </c>
      <c r="CX120" s="37">
        <v>100</v>
      </c>
      <c r="DA120" s="37">
        <v>1695.5251977306666</v>
      </c>
      <c r="DB120" s="37"/>
      <c r="DC120" s="37">
        <v>1695.5251977306666</v>
      </c>
      <c r="DD120" s="37"/>
      <c r="DE120" s="37">
        <v>1695.5251977306666</v>
      </c>
      <c r="DF120" s="37"/>
      <c r="DG120" s="37">
        <v>1695.5251977306666</v>
      </c>
      <c r="DH120" s="37"/>
    </row>
    <row r="121" spans="1:112" s="38" customFormat="1" ht="26.25" customHeight="1" x14ac:dyDescent="0.25">
      <c r="A121" s="1"/>
      <c r="B121" s="17"/>
      <c r="C121" s="26" t="s">
        <v>38</v>
      </c>
      <c r="D121" s="27">
        <f t="shared" si="2"/>
        <v>108</v>
      </c>
      <c r="E121" s="28" t="s">
        <v>281</v>
      </c>
      <c r="F121" s="28" t="s">
        <v>287</v>
      </c>
      <c r="G121" s="28" t="s">
        <v>288</v>
      </c>
      <c r="H121" s="28">
        <v>49</v>
      </c>
      <c r="I121" s="29" t="s">
        <v>284</v>
      </c>
      <c r="J121" s="30">
        <v>3</v>
      </c>
      <c r="K121" s="31">
        <v>1679.8601999999996</v>
      </c>
      <c r="L121" s="32">
        <v>100</v>
      </c>
      <c r="M121" s="33"/>
      <c r="N121" s="34">
        <v>100</v>
      </c>
      <c r="O121" s="34">
        <v>100</v>
      </c>
      <c r="P121" s="34">
        <v>0</v>
      </c>
      <c r="Q121" s="34">
        <v>0</v>
      </c>
      <c r="R121" s="34">
        <v>0</v>
      </c>
      <c r="S121" s="34">
        <v>100</v>
      </c>
      <c r="T121" s="34">
        <v>100</v>
      </c>
      <c r="U121" s="34">
        <v>100</v>
      </c>
      <c r="V121" s="34">
        <v>0</v>
      </c>
      <c r="W121" s="35">
        <v>100</v>
      </c>
      <c r="X121" s="33"/>
      <c r="Y121" s="34">
        <v>100</v>
      </c>
      <c r="Z121" s="34">
        <v>99.999999999999986</v>
      </c>
      <c r="AA121" s="34">
        <v>0</v>
      </c>
      <c r="AB121" s="34">
        <v>0</v>
      </c>
      <c r="AC121" s="34">
        <v>0</v>
      </c>
      <c r="AD121" s="34">
        <v>100</v>
      </c>
      <c r="AE121" s="34">
        <v>100</v>
      </c>
      <c r="AF121" s="34">
        <v>100</v>
      </c>
      <c r="AG121" s="34">
        <v>0</v>
      </c>
      <c r="AH121" s="37"/>
      <c r="AI121" s="37">
        <v>27.040000000000003</v>
      </c>
      <c r="AJ121" s="37"/>
      <c r="AK121" s="37"/>
      <c r="AL121" s="37"/>
      <c r="AM121" s="37">
        <v>2.35</v>
      </c>
      <c r="AN121" s="37"/>
      <c r="AO121" s="37"/>
      <c r="AP121" s="37">
        <v>41.660000000000004</v>
      </c>
      <c r="AQ121" s="37">
        <v>649.99999999999989</v>
      </c>
      <c r="AR121" s="37"/>
      <c r="AS121" s="37"/>
      <c r="AT121" s="37">
        <v>27.040000000000003</v>
      </c>
      <c r="AU121" s="37"/>
      <c r="AV121" s="37"/>
      <c r="AW121" s="37"/>
      <c r="AX121" s="37">
        <v>2.35</v>
      </c>
      <c r="AY121" s="37"/>
      <c r="AZ121" s="37"/>
      <c r="BA121" s="37">
        <v>41.660000000000004</v>
      </c>
      <c r="BB121" s="37">
        <v>649.99999999999989</v>
      </c>
      <c r="BC121" s="37"/>
      <c r="CE121" s="37">
        <v>73.819199999999995</v>
      </c>
      <c r="CF121" s="37">
        <v>0</v>
      </c>
      <c r="CG121" s="37">
        <v>0</v>
      </c>
      <c r="CH121" s="37">
        <v>0</v>
      </c>
      <c r="CI121" s="37">
        <v>235</v>
      </c>
      <c r="CJ121" s="37">
        <v>1306.0409999999997</v>
      </c>
      <c r="CK121" s="37">
        <v>65</v>
      </c>
      <c r="CL121" s="37">
        <v>0</v>
      </c>
      <c r="CM121" s="37">
        <v>1679.8601999999996</v>
      </c>
      <c r="CN121" s="37">
        <v>1679.8601999999996</v>
      </c>
      <c r="CO121" s="37"/>
      <c r="CP121" s="39">
        <v>1679.8601999999996</v>
      </c>
      <c r="CQ121" s="37"/>
      <c r="CR121" s="40">
        <f t="shared" si="3"/>
        <v>100</v>
      </c>
      <c r="CT121" s="37">
        <v>100</v>
      </c>
      <c r="CU121" s="41" t="s">
        <v>43</v>
      </c>
      <c r="CV121" s="37">
        <v>100</v>
      </c>
      <c r="CW121" s="37">
        <v>0</v>
      </c>
      <c r="CX121" s="37">
        <v>100</v>
      </c>
      <c r="DA121" s="37">
        <v>1290.8980732</v>
      </c>
      <c r="DB121" s="37"/>
      <c r="DC121" s="37">
        <v>1290.8980732</v>
      </c>
      <c r="DD121" s="37"/>
      <c r="DE121" s="37">
        <v>1290.8980732</v>
      </c>
      <c r="DF121" s="37"/>
      <c r="DG121" s="37">
        <v>1290.8980732</v>
      </c>
      <c r="DH121" s="37"/>
    </row>
    <row r="122" spans="1:112" s="38" customFormat="1" ht="26.25" customHeight="1" x14ac:dyDescent="0.25">
      <c r="A122" s="1"/>
      <c r="B122" s="17"/>
      <c r="C122" s="26" t="s">
        <v>38</v>
      </c>
      <c r="D122" s="27">
        <f t="shared" si="2"/>
        <v>109</v>
      </c>
      <c r="E122" s="28" t="s">
        <v>281</v>
      </c>
      <c r="F122" s="28" t="s">
        <v>289</v>
      </c>
      <c r="G122" s="28" t="s">
        <v>290</v>
      </c>
      <c r="H122" s="28">
        <v>49</v>
      </c>
      <c r="I122" s="29" t="s">
        <v>284</v>
      </c>
      <c r="J122" s="30">
        <v>3</v>
      </c>
      <c r="K122" s="31">
        <v>2194.0909999999994</v>
      </c>
      <c r="L122" s="32">
        <v>100</v>
      </c>
      <c r="M122" s="33"/>
      <c r="N122" s="34">
        <v>100</v>
      </c>
      <c r="O122" s="34">
        <v>100</v>
      </c>
      <c r="P122" s="34">
        <v>0</v>
      </c>
      <c r="Q122" s="34">
        <v>0</v>
      </c>
      <c r="R122" s="34">
        <v>0</v>
      </c>
      <c r="S122" s="34">
        <v>100</v>
      </c>
      <c r="T122" s="34">
        <v>100</v>
      </c>
      <c r="U122" s="34">
        <v>100</v>
      </c>
      <c r="V122" s="34">
        <v>0</v>
      </c>
      <c r="W122" s="35">
        <v>100</v>
      </c>
      <c r="X122" s="33"/>
      <c r="Y122" s="34">
        <v>100</v>
      </c>
      <c r="Z122" s="34">
        <v>100</v>
      </c>
      <c r="AA122" s="34">
        <v>0</v>
      </c>
      <c r="AB122" s="34">
        <v>0</v>
      </c>
      <c r="AC122" s="34">
        <v>0</v>
      </c>
      <c r="AD122" s="34">
        <v>100</v>
      </c>
      <c r="AE122" s="34">
        <v>100</v>
      </c>
      <c r="AF122" s="34">
        <v>100</v>
      </c>
      <c r="AG122" s="34">
        <v>0</v>
      </c>
      <c r="AH122" s="37"/>
      <c r="AI122" s="37">
        <v>27.04</v>
      </c>
      <c r="AJ122" s="37"/>
      <c r="AK122" s="37"/>
      <c r="AL122" s="37"/>
      <c r="AM122" s="37">
        <v>2.35</v>
      </c>
      <c r="AN122" s="37"/>
      <c r="AO122" s="37"/>
      <c r="AP122" s="37">
        <v>41.660000000000004</v>
      </c>
      <c r="AQ122" s="37">
        <v>650</v>
      </c>
      <c r="AR122" s="37"/>
      <c r="AS122" s="37"/>
      <c r="AT122" s="37">
        <v>27.04</v>
      </c>
      <c r="AU122" s="37"/>
      <c r="AV122" s="37"/>
      <c r="AW122" s="37"/>
      <c r="AX122" s="37">
        <v>2.35</v>
      </c>
      <c r="AY122" s="37"/>
      <c r="AZ122" s="37"/>
      <c r="BA122" s="37">
        <v>41.660000000000004</v>
      </c>
      <c r="BB122" s="37">
        <v>650</v>
      </c>
      <c r="BC122" s="37"/>
      <c r="CE122" s="37">
        <v>405.59999999999997</v>
      </c>
      <c r="CF122" s="37">
        <v>0</v>
      </c>
      <c r="CG122" s="37">
        <v>0</v>
      </c>
      <c r="CH122" s="37">
        <v>0</v>
      </c>
      <c r="CI122" s="37">
        <v>157.45000000000002</v>
      </c>
      <c r="CJ122" s="37">
        <v>1306.0409999999997</v>
      </c>
      <c r="CK122" s="37">
        <v>325</v>
      </c>
      <c r="CL122" s="37">
        <v>0</v>
      </c>
      <c r="CM122" s="37">
        <v>2194.0909999999994</v>
      </c>
      <c r="CN122" s="37">
        <v>2194.0909999999994</v>
      </c>
      <c r="CO122" s="37"/>
      <c r="CP122" s="39">
        <v>2194.0909999999994</v>
      </c>
      <c r="CQ122" s="37"/>
      <c r="CR122" s="40">
        <f t="shared" si="3"/>
        <v>100</v>
      </c>
      <c r="CT122" s="37">
        <v>100</v>
      </c>
      <c r="CU122" s="41" t="s">
        <v>43</v>
      </c>
      <c r="CV122" s="37">
        <v>100</v>
      </c>
      <c r="CW122" s="37">
        <v>0</v>
      </c>
      <c r="CX122" s="37">
        <v>100</v>
      </c>
      <c r="DA122" s="37">
        <v>654.04899019999925</v>
      </c>
      <c r="DB122" s="37"/>
      <c r="DC122" s="37">
        <v>654.04899019999925</v>
      </c>
      <c r="DD122" s="37"/>
      <c r="DE122" s="37">
        <v>654.04899019999925</v>
      </c>
      <c r="DF122" s="37"/>
      <c r="DG122" s="37">
        <v>654.04899019999925</v>
      </c>
      <c r="DH122" s="37"/>
    </row>
    <row r="123" spans="1:112" s="38" customFormat="1" ht="26.25" customHeight="1" x14ac:dyDescent="0.25">
      <c r="A123" s="1"/>
      <c r="B123" s="17"/>
      <c r="C123" s="26" t="s">
        <v>38</v>
      </c>
      <c r="D123" s="27">
        <f t="shared" si="2"/>
        <v>110</v>
      </c>
      <c r="E123" s="28" t="s">
        <v>281</v>
      </c>
      <c r="F123" s="28" t="s">
        <v>291</v>
      </c>
      <c r="G123" s="28" t="s">
        <v>292</v>
      </c>
      <c r="H123" s="28">
        <v>49</v>
      </c>
      <c r="I123" s="29" t="s">
        <v>284</v>
      </c>
      <c r="J123" s="30">
        <v>3</v>
      </c>
      <c r="K123" s="31">
        <v>1890.6157000000003</v>
      </c>
      <c r="L123" s="32">
        <v>100</v>
      </c>
      <c r="M123" s="33"/>
      <c r="N123" s="34">
        <v>100</v>
      </c>
      <c r="O123" s="34">
        <v>100</v>
      </c>
      <c r="P123" s="34">
        <v>0</v>
      </c>
      <c r="Q123" s="34">
        <v>0</v>
      </c>
      <c r="R123" s="34">
        <v>0</v>
      </c>
      <c r="S123" s="34">
        <v>100</v>
      </c>
      <c r="T123" s="34">
        <v>100</v>
      </c>
      <c r="U123" s="34">
        <v>100</v>
      </c>
      <c r="V123" s="34">
        <v>0</v>
      </c>
      <c r="W123" s="35">
        <v>100</v>
      </c>
      <c r="X123" s="33"/>
      <c r="Y123" s="34">
        <v>100</v>
      </c>
      <c r="Z123" s="34">
        <v>100</v>
      </c>
      <c r="AA123" s="34">
        <v>0</v>
      </c>
      <c r="AB123" s="34">
        <v>0</v>
      </c>
      <c r="AC123" s="34">
        <v>100</v>
      </c>
      <c r="AD123" s="34">
        <v>100</v>
      </c>
      <c r="AE123" s="34">
        <v>100</v>
      </c>
      <c r="AF123" s="34">
        <v>100</v>
      </c>
      <c r="AG123" s="34">
        <v>0</v>
      </c>
      <c r="AH123" s="37"/>
      <c r="AI123" s="37">
        <v>27.039999999999992</v>
      </c>
      <c r="AJ123" s="37"/>
      <c r="AK123" s="37"/>
      <c r="AL123" s="37">
        <v>3013.6</v>
      </c>
      <c r="AM123" s="37">
        <v>2.3499999999999996</v>
      </c>
      <c r="AN123" s="37"/>
      <c r="AO123" s="37"/>
      <c r="AP123" s="37">
        <v>38.590000000000003</v>
      </c>
      <c r="AQ123" s="37">
        <v>649.99999999999989</v>
      </c>
      <c r="AR123" s="37"/>
      <c r="AS123" s="37"/>
      <c r="AT123" s="37">
        <v>27.039999999999992</v>
      </c>
      <c r="AU123" s="37"/>
      <c r="AV123" s="37"/>
      <c r="AW123" s="37">
        <v>3013.6</v>
      </c>
      <c r="AX123" s="37">
        <v>2.3499999999999996</v>
      </c>
      <c r="AY123" s="37"/>
      <c r="AZ123" s="37"/>
      <c r="BA123" s="37">
        <v>38.590000000000003</v>
      </c>
      <c r="BB123" s="37">
        <v>649.99999999999989</v>
      </c>
      <c r="BC123" s="37"/>
      <c r="CE123" s="37">
        <v>73.819199999999995</v>
      </c>
      <c r="CF123" s="37">
        <v>0</v>
      </c>
      <c r="CG123" s="37">
        <v>0</v>
      </c>
      <c r="CH123" s="37">
        <v>0</v>
      </c>
      <c r="CI123" s="37">
        <v>282</v>
      </c>
      <c r="CJ123" s="37">
        <v>1209.7965000000002</v>
      </c>
      <c r="CK123" s="37">
        <v>325</v>
      </c>
      <c r="CL123" s="37">
        <v>0</v>
      </c>
      <c r="CM123" s="37">
        <v>1890.6157000000003</v>
      </c>
      <c r="CN123" s="37">
        <v>1890.6157000000003</v>
      </c>
      <c r="CO123" s="37"/>
      <c r="CP123" s="39">
        <v>1890.6157000000003</v>
      </c>
      <c r="CQ123" s="37"/>
      <c r="CR123" s="40">
        <f t="shared" si="3"/>
        <v>100</v>
      </c>
      <c r="CT123" s="37">
        <v>100</v>
      </c>
      <c r="CU123" s="41" t="s">
        <v>43</v>
      </c>
      <c r="CV123" s="37">
        <v>100</v>
      </c>
      <c r="CW123" s="37">
        <v>0</v>
      </c>
      <c r="CX123" s="37">
        <v>100</v>
      </c>
      <c r="DA123" s="37">
        <v>1164.8129195433326</v>
      </c>
      <c r="DB123" s="37"/>
      <c r="DC123" s="37">
        <v>1164.8129195433326</v>
      </c>
      <c r="DD123" s="37"/>
      <c r="DE123" s="37">
        <v>1164.8129195433326</v>
      </c>
      <c r="DF123" s="37"/>
      <c r="DG123" s="37">
        <v>1164.8129195433326</v>
      </c>
      <c r="DH123" s="37"/>
    </row>
    <row r="124" spans="1:112" s="38" customFormat="1" ht="26.25" customHeight="1" x14ac:dyDescent="0.25">
      <c r="A124" s="1"/>
      <c r="B124" s="17"/>
      <c r="C124" s="26" t="s">
        <v>38</v>
      </c>
      <c r="D124" s="27">
        <f t="shared" si="2"/>
        <v>111</v>
      </c>
      <c r="E124" s="28" t="s">
        <v>281</v>
      </c>
      <c r="F124" s="28" t="s">
        <v>293</v>
      </c>
      <c r="G124" s="28" t="s">
        <v>294</v>
      </c>
      <c r="H124" s="28">
        <v>49</v>
      </c>
      <c r="I124" s="29" t="s">
        <v>284</v>
      </c>
      <c r="J124" s="30">
        <v>3</v>
      </c>
      <c r="K124" s="31">
        <v>1890.6157000000003</v>
      </c>
      <c r="L124" s="32">
        <v>100</v>
      </c>
      <c r="M124" s="33"/>
      <c r="N124" s="34">
        <v>100</v>
      </c>
      <c r="O124" s="34">
        <v>100</v>
      </c>
      <c r="P124" s="34">
        <v>0</v>
      </c>
      <c r="Q124" s="34">
        <v>0</v>
      </c>
      <c r="R124" s="34">
        <v>0</v>
      </c>
      <c r="S124" s="34">
        <v>100</v>
      </c>
      <c r="T124" s="34">
        <v>100</v>
      </c>
      <c r="U124" s="34">
        <v>100</v>
      </c>
      <c r="V124" s="34">
        <v>0</v>
      </c>
      <c r="W124" s="35">
        <v>100</v>
      </c>
      <c r="X124" s="33"/>
      <c r="Y124" s="34">
        <v>100</v>
      </c>
      <c r="Z124" s="34">
        <v>100</v>
      </c>
      <c r="AA124" s="34">
        <v>0</v>
      </c>
      <c r="AB124" s="34">
        <v>0</v>
      </c>
      <c r="AC124" s="34">
        <v>0</v>
      </c>
      <c r="AD124" s="34">
        <v>100</v>
      </c>
      <c r="AE124" s="34">
        <v>100</v>
      </c>
      <c r="AF124" s="34">
        <v>100</v>
      </c>
      <c r="AG124" s="34">
        <v>0</v>
      </c>
      <c r="AH124" s="37"/>
      <c r="AI124" s="37">
        <v>27.039999999999996</v>
      </c>
      <c r="AJ124" s="37"/>
      <c r="AK124" s="37"/>
      <c r="AL124" s="37"/>
      <c r="AM124" s="37">
        <v>2.35</v>
      </c>
      <c r="AN124" s="37"/>
      <c r="AO124" s="37"/>
      <c r="AP124" s="37">
        <v>38.590000000000003</v>
      </c>
      <c r="AQ124" s="37">
        <v>649.99999999999989</v>
      </c>
      <c r="AR124" s="37"/>
      <c r="AS124" s="37"/>
      <c r="AT124" s="37">
        <v>27.039999999999996</v>
      </c>
      <c r="AU124" s="37"/>
      <c r="AV124" s="37"/>
      <c r="AW124" s="37"/>
      <c r="AX124" s="37">
        <v>2.35</v>
      </c>
      <c r="AY124" s="37"/>
      <c r="AZ124" s="37"/>
      <c r="BA124" s="37">
        <v>38.590000000000003</v>
      </c>
      <c r="BB124" s="37">
        <v>649.99999999999989</v>
      </c>
      <c r="BC124" s="37"/>
      <c r="CE124" s="37">
        <v>73.819199999999995</v>
      </c>
      <c r="CF124" s="37">
        <v>0</v>
      </c>
      <c r="CG124" s="37">
        <v>0</v>
      </c>
      <c r="CH124" s="37">
        <v>0</v>
      </c>
      <c r="CI124" s="37">
        <v>282</v>
      </c>
      <c r="CJ124" s="37">
        <v>1209.7965000000002</v>
      </c>
      <c r="CK124" s="37">
        <v>325</v>
      </c>
      <c r="CL124" s="37">
        <v>0</v>
      </c>
      <c r="CM124" s="37">
        <v>1890.6157000000003</v>
      </c>
      <c r="CN124" s="37">
        <v>1890.6157000000003</v>
      </c>
      <c r="CO124" s="37"/>
      <c r="CP124" s="39">
        <v>1890.6157000000003</v>
      </c>
      <c r="CQ124" s="37"/>
      <c r="CR124" s="40">
        <f t="shared" si="3"/>
        <v>100</v>
      </c>
      <c r="CT124" s="37">
        <v>100</v>
      </c>
      <c r="CU124" s="41" t="s">
        <v>43</v>
      </c>
      <c r="CV124" s="37">
        <v>100</v>
      </c>
      <c r="CW124" s="37">
        <v>0</v>
      </c>
      <c r="CX124" s="37">
        <v>100</v>
      </c>
      <c r="DA124" s="37">
        <v>438.93239800000003</v>
      </c>
      <c r="DB124" s="37"/>
      <c r="DC124" s="37">
        <v>438.93239800000003</v>
      </c>
      <c r="DD124" s="37"/>
      <c r="DE124" s="37">
        <v>438.93239800000003</v>
      </c>
      <c r="DF124" s="37"/>
      <c r="DG124" s="37">
        <v>438.93239800000003</v>
      </c>
      <c r="DH124" s="37"/>
    </row>
    <row r="125" spans="1:112" s="38" customFormat="1" ht="26.25" customHeight="1" x14ac:dyDescent="0.25">
      <c r="A125" s="1"/>
      <c r="B125" s="17"/>
      <c r="C125" s="26" t="s">
        <v>38</v>
      </c>
      <c r="D125" s="27">
        <f t="shared" si="2"/>
        <v>112</v>
      </c>
      <c r="E125" s="28" t="s">
        <v>281</v>
      </c>
      <c r="F125" s="28" t="s">
        <v>295</v>
      </c>
      <c r="G125" s="28" t="s">
        <v>296</v>
      </c>
      <c r="H125" s="28">
        <v>49</v>
      </c>
      <c r="I125" s="29" t="s">
        <v>284</v>
      </c>
      <c r="J125" s="30">
        <v>3</v>
      </c>
      <c r="K125" s="31">
        <v>2501.8965000000003</v>
      </c>
      <c r="L125" s="32">
        <v>100</v>
      </c>
      <c r="M125" s="33"/>
      <c r="N125" s="34">
        <v>100</v>
      </c>
      <c r="O125" s="34">
        <v>100</v>
      </c>
      <c r="P125" s="34">
        <v>0</v>
      </c>
      <c r="Q125" s="34">
        <v>0</v>
      </c>
      <c r="R125" s="34">
        <v>0</v>
      </c>
      <c r="S125" s="34">
        <v>100</v>
      </c>
      <c r="T125" s="34">
        <v>100</v>
      </c>
      <c r="U125" s="34">
        <v>100</v>
      </c>
      <c r="V125" s="34">
        <v>0</v>
      </c>
      <c r="W125" s="35">
        <v>100</v>
      </c>
      <c r="X125" s="33"/>
      <c r="Y125" s="34">
        <v>100</v>
      </c>
      <c r="Z125" s="34">
        <v>100</v>
      </c>
      <c r="AA125" s="34">
        <v>100</v>
      </c>
      <c r="AB125" s="34">
        <v>0</v>
      </c>
      <c r="AC125" s="34">
        <v>100</v>
      </c>
      <c r="AD125" s="34">
        <v>100</v>
      </c>
      <c r="AE125" s="34">
        <v>99.999999999999986</v>
      </c>
      <c r="AF125" s="34">
        <v>100</v>
      </c>
      <c r="AG125" s="34">
        <v>0</v>
      </c>
      <c r="AH125" s="37"/>
      <c r="AI125" s="37">
        <v>32.31</v>
      </c>
      <c r="AJ125" s="37">
        <v>43.44</v>
      </c>
      <c r="AK125" s="37"/>
      <c r="AL125" s="37">
        <v>2584.6999999999998</v>
      </c>
      <c r="AM125" s="37">
        <v>2.35</v>
      </c>
      <c r="AN125" s="37"/>
      <c r="AO125" s="37"/>
      <c r="AP125" s="37">
        <v>38.590000000000003</v>
      </c>
      <c r="AQ125" s="37">
        <v>650</v>
      </c>
      <c r="AR125" s="37"/>
      <c r="AS125" s="37"/>
      <c r="AT125" s="37">
        <v>32.31</v>
      </c>
      <c r="AU125" s="37">
        <v>43.44</v>
      </c>
      <c r="AV125" s="37"/>
      <c r="AW125" s="37">
        <v>2584.6999999999998</v>
      </c>
      <c r="AX125" s="37">
        <v>2.35</v>
      </c>
      <c r="AY125" s="37"/>
      <c r="AZ125" s="37"/>
      <c r="BA125" s="37">
        <v>38.590000000000003</v>
      </c>
      <c r="BB125" s="37">
        <v>650</v>
      </c>
      <c r="BC125" s="37"/>
      <c r="CE125" s="37">
        <v>484.65000000000003</v>
      </c>
      <c r="CF125" s="37">
        <v>0</v>
      </c>
      <c r="CG125" s="37">
        <v>0</v>
      </c>
      <c r="CH125" s="37">
        <v>0</v>
      </c>
      <c r="CI125" s="37">
        <v>157.45000000000002</v>
      </c>
      <c r="CJ125" s="37">
        <v>1209.7965000000002</v>
      </c>
      <c r="CK125" s="37">
        <v>650</v>
      </c>
      <c r="CL125" s="37">
        <v>0</v>
      </c>
      <c r="CM125" s="37">
        <v>2501.8965000000003</v>
      </c>
      <c r="CN125" s="37">
        <v>2501.8965000000003</v>
      </c>
      <c r="CO125" s="37"/>
      <c r="CP125" s="39">
        <v>2501.8965000000003</v>
      </c>
      <c r="CQ125" s="37"/>
      <c r="CR125" s="40">
        <f t="shared" si="3"/>
        <v>100</v>
      </c>
      <c r="CT125" s="37">
        <v>100</v>
      </c>
      <c r="CU125" s="41" t="s">
        <v>43</v>
      </c>
      <c r="CV125" s="37">
        <v>100</v>
      </c>
      <c r="CW125" s="37">
        <v>0</v>
      </c>
      <c r="CX125" s="37">
        <v>100</v>
      </c>
      <c r="DA125" s="37">
        <v>1301.8663118666657</v>
      </c>
      <c r="DB125" s="37"/>
      <c r="DC125" s="37">
        <v>1301.8663118666657</v>
      </c>
      <c r="DD125" s="37"/>
      <c r="DE125" s="37">
        <v>1301.8663118666657</v>
      </c>
      <c r="DF125" s="37"/>
      <c r="DG125" s="37">
        <v>1301.8663118666657</v>
      </c>
      <c r="DH125" s="37"/>
    </row>
    <row r="126" spans="1:112" s="38" customFormat="1" ht="26.25" customHeight="1" x14ac:dyDescent="0.25">
      <c r="A126" s="1"/>
      <c r="B126" s="17"/>
      <c r="C126" s="26" t="s">
        <v>38</v>
      </c>
      <c r="D126" s="27">
        <f t="shared" si="2"/>
        <v>113</v>
      </c>
      <c r="E126" s="28" t="s">
        <v>281</v>
      </c>
      <c r="F126" s="28" t="s">
        <v>297</v>
      </c>
      <c r="G126" s="28" t="s">
        <v>298</v>
      </c>
      <c r="H126" s="28">
        <v>49</v>
      </c>
      <c r="I126" s="29" t="s">
        <v>284</v>
      </c>
      <c r="J126" s="30">
        <v>3</v>
      </c>
      <c r="K126" s="31">
        <v>1938.9627</v>
      </c>
      <c r="L126" s="32">
        <v>100</v>
      </c>
      <c r="M126" s="33"/>
      <c r="N126" s="34">
        <v>100</v>
      </c>
      <c r="O126" s="34">
        <v>100</v>
      </c>
      <c r="P126" s="34">
        <v>0</v>
      </c>
      <c r="Q126" s="34">
        <v>0</v>
      </c>
      <c r="R126" s="34">
        <v>0</v>
      </c>
      <c r="S126" s="34">
        <v>100</v>
      </c>
      <c r="T126" s="34">
        <v>100</v>
      </c>
      <c r="U126" s="34">
        <v>100</v>
      </c>
      <c r="V126" s="34">
        <v>0</v>
      </c>
      <c r="W126" s="35">
        <v>100</v>
      </c>
      <c r="X126" s="33"/>
      <c r="Y126" s="34">
        <v>100</v>
      </c>
      <c r="Z126" s="34">
        <v>100</v>
      </c>
      <c r="AA126" s="34">
        <v>0</v>
      </c>
      <c r="AB126" s="34">
        <v>0</v>
      </c>
      <c r="AC126" s="34">
        <v>0</v>
      </c>
      <c r="AD126" s="34">
        <v>99.999999999999986</v>
      </c>
      <c r="AE126" s="34">
        <v>100</v>
      </c>
      <c r="AF126" s="34">
        <v>100</v>
      </c>
      <c r="AG126" s="34">
        <v>0</v>
      </c>
      <c r="AH126" s="37"/>
      <c r="AI126" s="37">
        <v>20.940000000000005</v>
      </c>
      <c r="AJ126" s="37"/>
      <c r="AK126" s="37"/>
      <c r="AL126" s="37"/>
      <c r="AM126" s="37">
        <v>2.35</v>
      </c>
      <c r="AN126" s="37"/>
      <c r="AO126" s="37"/>
      <c r="AP126" s="37">
        <v>38.590000000000011</v>
      </c>
      <c r="AQ126" s="37">
        <v>649.99999999999989</v>
      </c>
      <c r="AR126" s="37"/>
      <c r="AS126" s="37"/>
      <c r="AT126" s="37">
        <v>20.940000000000005</v>
      </c>
      <c r="AU126" s="37"/>
      <c r="AV126" s="37"/>
      <c r="AW126" s="37"/>
      <c r="AX126" s="37">
        <v>2.35</v>
      </c>
      <c r="AY126" s="37"/>
      <c r="AZ126" s="37"/>
      <c r="BA126" s="37">
        <v>38.590000000000011</v>
      </c>
      <c r="BB126" s="37">
        <v>649.99999999999989</v>
      </c>
      <c r="BC126" s="37"/>
      <c r="CE126" s="37">
        <v>57.166200000000003</v>
      </c>
      <c r="CF126" s="37">
        <v>0</v>
      </c>
      <c r="CG126" s="37">
        <v>0</v>
      </c>
      <c r="CH126" s="37">
        <v>0</v>
      </c>
      <c r="CI126" s="37">
        <v>282</v>
      </c>
      <c r="CJ126" s="37">
        <v>1209.7965000000002</v>
      </c>
      <c r="CK126" s="37">
        <v>390</v>
      </c>
      <c r="CL126" s="37">
        <v>0</v>
      </c>
      <c r="CM126" s="37">
        <v>1938.9627</v>
      </c>
      <c r="CN126" s="37">
        <v>1938.9627</v>
      </c>
      <c r="CO126" s="37"/>
      <c r="CP126" s="39">
        <v>1938.9627</v>
      </c>
      <c r="CQ126" s="37"/>
      <c r="CR126" s="40">
        <f t="shared" si="3"/>
        <v>100</v>
      </c>
      <c r="CT126" s="37">
        <v>100</v>
      </c>
      <c r="CU126" s="41" t="s">
        <v>43</v>
      </c>
      <c r="CV126" s="37">
        <v>100</v>
      </c>
      <c r="CW126" s="37">
        <v>0</v>
      </c>
      <c r="CX126" s="37">
        <v>100</v>
      </c>
      <c r="DA126" s="37">
        <v>889.46020686664497</v>
      </c>
      <c r="DB126" s="37"/>
      <c r="DC126" s="37">
        <v>889.46020686664497</v>
      </c>
      <c r="DD126" s="37"/>
      <c r="DE126" s="37">
        <v>889.46020686664497</v>
      </c>
      <c r="DF126" s="37"/>
      <c r="DG126" s="37">
        <v>889.46020686664497</v>
      </c>
      <c r="DH126" s="37"/>
    </row>
    <row r="127" spans="1:112" s="38" customFormat="1" ht="26.25" customHeight="1" x14ac:dyDescent="0.25">
      <c r="A127" s="1"/>
      <c r="B127" s="17"/>
      <c r="C127" s="26" t="s">
        <v>38</v>
      </c>
      <c r="D127" s="27">
        <f t="shared" si="2"/>
        <v>114</v>
      </c>
      <c r="E127" s="28" t="s">
        <v>281</v>
      </c>
      <c r="F127" s="28" t="s">
        <v>299</v>
      </c>
      <c r="G127" s="28" t="s">
        <v>300</v>
      </c>
      <c r="H127" s="28">
        <v>49</v>
      </c>
      <c r="I127" s="29" t="s">
        <v>284</v>
      </c>
      <c r="J127" s="30">
        <v>3</v>
      </c>
      <c r="K127" s="31">
        <v>1890.6157000000003</v>
      </c>
      <c r="L127" s="32">
        <v>100</v>
      </c>
      <c r="M127" s="33"/>
      <c r="N127" s="34">
        <v>100</v>
      </c>
      <c r="O127" s="34">
        <v>100</v>
      </c>
      <c r="P127" s="34">
        <v>0</v>
      </c>
      <c r="Q127" s="34">
        <v>0</v>
      </c>
      <c r="R127" s="34">
        <v>0</v>
      </c>
      <c r="S127" s="34">
        <v>100</v>
      </c>
      <c r="T127" s="34">
        <v>100</v>
      </c>
      <c r="U127" s="34">
        <v>100</v>
      </c>
      <c r="V127" s="34">
        <v>0</v>
      </c>
      <c r="W127" s="35">
        <v>100</v>
      </c>
      <c r="X127" s="33"/>
      <c r="Y127" s="34">
        <v>100</v>
      </c>
      <c r="Z127" s="34">
        <v>100</v>
      </c>
      <c r="AA127" s="34">
        <v>0</v>
      </c>
      <c r="AB127" s="34">
        <v>0</v>
      </c>
      <c r="AC127" s="34">
        <v>0</v>
      </c>
      <c r="AD127" s="34">
        <v>100</v>
      </c>
      <c r="AE127" s="34">
        <v>99.999999999999986</v>
      </c>
      <c r="AF127" s="34">
        <v>100</v>
      </c>
      <c r="AG127" s="34">
        <v>0</v>
      </c>
      <c r="AH127" s="37"/>
      <c r="AI127" s="37">
        <v>27.04</v>
      </c>
      <c r="AJ127" s="37"/>
      <c r="AK127" s="37"/>
      <c r="AL127" s="37"/>
      <c r="AM127" s="37">
        <v>2.35</v>
      </c>
      <c r="AN127" s="37"/>
      <c r="AO127" s="37"/>
      <c r="AP127" s="37">
        <v>38.590000000000003</v>
      </c>
      <c r="AQ127" s="37">
        <v>650</v>
      </c>
      <c r="AR127" s="37"/>
      <c r="AS127" s="37"/>
      <c r="AT127" s="37">
        <v>27.04</v>
      </c>
      <c r="AU127" s="37"/>
      <c r="AV127" s="37"/>
      <c r="AW127" s="37"/>
      <c r="AX127" s="37">
        <v>2.35</v>
      </c>
      <c r="AY127" s="37"/>
      <c r="AZ127" s="37"/>
      <c r="BA127" s="37">
        <v>38.590000000000003</v>
      </c>
      <c r="BB127" s="37">
        <v>650</v>
      </c>
      <c r="BC127" s="37"/>
      <c r="CE127" s="37">
        <v>73.819199999999995</v>
      </c>
      <c r="CF127" s="37">
        <v>0</v>
      </c>
      <c r="CG127" s="37">
        <v>0</v>
      </c>
      <c r="CH127" s="37">
        <v>0</v>
      </c>
      <c r="CI127" s="37">
        <v>282</v>
      </c>
      <c r="CJ127" s="37">
        <v>1209.7965000000002</v>
      </c>
      <c r="CK127" s="37">
        <v>325</v>
      </c>
      <c r="CL127" s="37">
        <v>0</v>
      </c>
      <c r="CM127" s="37">
        <v>1890.6157000000003</v>
      </c>
      <c r="CN127" s="37">
        <v>1890.6157000000003</v>
      </c>
      <c r="CO127" s="37"/>
      <c r="CP127" s="39">
        <v>1890.6157000000003</v>
      </c>
      <c r="CQ127" s="37"/>
      <c r="CR127" s="40">
        <f t="shared" si="3"/>
        <v>100</v>
      </c>
      <c r="CT127" s="37">
        <v>100</v>
      </c>
      <c r="CU127" s="41" t="s">
        <v>43</v>
      </c>
      <c r="CV127" s="37">
        <v>100</v>
      </c>
      <c r="CW127" s="37">
        <v>0</v>
      </c>
      <c r="CX127" s="37">
        <v>100</v>
      </c>
      <c r="DA127" s="37">
        <v>570.49935504668827</v>
      </c>
      <c r="DB127" s="37"/>
      <c r="DC127" s="37">
        <v>570.49935504668827</v>
      </c>
      <c r="DD127" s="37"/>
      <c r="DE127" s="37">
        <v>570.49935504668827</v>
      </c>
      <c r="DF127" s="37"/>
      <c r="DG127" s="37">
        <v>570.49935504668827</v>
      </c>
      <c r="DH127" s="37"/>
    </row>
    <row r="128" spans="1:112" s="38" customFormat="1" ht="26.25" customHeight="1" x14ac:dyDescent="0.25">
      <c r="A128" s="1"/>
      <c r="B128" s="17"/>
      <c r="C128" s="26" t="s">
        <v>38</v>
      </c>
      <c r="D128" s="27">
        <f t="shared" si="2"/>
        <v>115</v>
      </c>
      <c r="E128" s="28" t="s">
        <v>281</v>
      </c>
      <c r="F128" s="28" t="s">
        <v>301</v>
      </c>
      <c r="G128" s="28" t="s">
        <v>302</v>
      </c>
      <c r="H128" s="28">
        <v>49</v>
      </c>
      <c r="I128" s="29" t="s">
        <v>284</v>
      </c>
      <c r="J128" s="30">
        <v>3</v>
      </c>
      <c r="K128" s="31">
        <v>1955.6157000000003</v>
      </c>
      <c r="L128" s="32">
        <v>100</v>
      </c>
      <c r="M128" s="33"/>
      <c r="N128" s="34">
        <v>100</v>
      </c>
      <c r="O128" s="34">
        <v>100</v>
      </c>
      <c r="P128" s="34">
        <v>0</v>
      </c>
      <c r="Q128" s="34">
        <v>0</v>
      </c>
      <c r="R128" s="34">
        <v>0</v>
      </c>
      <c r="S128" s="34">
        <v>100</v>
      </c>
      <c r="T128" s="34">
        <v>100</v>
      </c>
      <c r="U128" s="34">
        <v>100</v>
      </c>
      <c r="V128" s="34">
        <v>0</v>
      </c>
      <c r="W128" s="35">
        <v>100</v>
      </c>
      <c r="X128" s="33"/>
      <c r="Y128" s="34">
        <v>100</v>
      </c>
      <c r="Z128" s="34">
        <v>100</v>
      </c>
      <c r="AA128" s="34">
        <v>0</v>
      </c>
      <c r="AB128" s="34">
        <v>0</v>
      </c>
      <c r="AC128" s="34">
        <v>0</v>
      </c>
      <c r="AD128" s="34">
        <v>100</v>
      </c>
      <c r="AE128" s="34">
        <v>100.00000000000003</v>
      </c>
      <c r="AF128" s="34">
        <v>100</v>
      </c>
      <c r="AG128" s="34">
        <v>0</v>
      </c>
      <c r="AH128" s="37"/>
      <c r="AI128" s="37">
        <v>27.04</v>
      </c>
      <c r="AJ128" s="37"/>
      <c r="AK128" s="37"/>
      <c r="AL128" s="37"/>
      <c r="AM128" s="37">
        <v>2.35</v>
      </c>
      <c r="AN128" s="37"/>
      <c r="AO128" s="37"/>
      <c r="AP128" s="37">
        <v>38.590000000000003</v>
      </c>
      <c r="AQ128" s="37">
        <v>650</v>
      </c>
      <c r="AR128" s="37"/>
      <c r="AS128" s="37"/>
      <c r="AT128" s="37">
        <v>27.04</v>
      </c>
      <c r="AU128" s="37"/>
      <c r="AV128" s="37"/>
      <c r="AW128" s="37"/>
      <c r="AX128" s="37">
        <v>2.35</v>
      </c>
      <c r="AY128" s="37"/>
      <c r="AZ128" s="37"/>
      <c r="BA128" s="37">
        <v>38.590000000000003</v>
      </c>
      <c r="BB128" s="37">
        <v>650</v>
      </c>
      <c r="BC128" s="37"/>
      <c r="CE128" s="37">
        <v>73.819199999999995</v>
      </c>
      <c r="CF128" s="37">
        <v>0</v>
      </c>
      <c r="CG128" s="37">
        <v>0</v>
      </c>
      <c r="CH128" s="37">
        <v>0</v>
      </c>
      <c r="CI128" s="37">
        <v>282</v>
      </c>
      <c r="CJ128" s="37">
        <v>1209.7965000000002</v>
      </c>
      <c r="CK128" s="37">
        <v>390</v>
      </c>
      <c r="CL128" s="37">
        <v>0</v>
      </c>
      <c r="CM128" s="37">
        <v>1955.6157000000003</v>
      </c>
      <c r="CN128" s="37">
        <v>1955.6157000000003</v>
      </c>
      <c r="CO128" s="37"/>
      <c r="CP128" s="39">
        <v>1955.6157000000003</v>
      </c>
      <c r="CQ128" s="37"/>
      <c r="CR128" s="40">
        <f t="shared" si="3"/>
        <v>100</v>
      </c>
      <c r="CT128" s="37">
        <v>100</v>
      </c>
      <c r="CU128" s="41" t="s">
        <v>43</v>
      </c>
      <c r="CV128" s="37">
        <v>100</v>
      </c>
      <c r="CW128" s="37">
        <v>0</v>
      </c>
      <c r="CX128" s="37">
        <v>100</v>
      </c>
      <c r="DA128" s="37">
        <v>951.36643686664502</v>
      </c>
      <c r="DB128" s="37"/>
      <c r="DC128" s="37">
        <v>951.36643686664502</v>
      </c>
      <c r="DD128" s="37"/>
      <c r="DE128" s="37">
        <v>951.36643686664502</v>
      </c>
      <c r="DF128" s="37"/>
      <c r="DG128" s="37">
        <v>951.36643686664502</v>
      </c>
      <c r="DH128" s="37"/>
    </row>
    <row r="129" spans="1:112" s="38" customFormat="1" ht="26.25" customHeight="1" x14ac:dyDescent="0.25">
      <c r="A129" s="1"/>
      <c r="B129" s="17"/>
      <c r="C129" s="26" t="s">
        <v>38</v>
      </c>
      <c r="D129" s="27">
        <f t="shared" si="2"/>
        <v>116</v>
      </c>
      <c r="E129" s="28" t="s">
        <v>303</v>
      </c>
      <c r="F129" s="28" t="s">
        <v>304</v>
      </c>
      <c r="G129" s="28" t="s">
        <v>305</v>
      </c>
      <c r="H129" s="28">
        <v>41</v>
      </c>
      <c r="I129" s="29" t="s">
        <v>306</v>
      </c>
      <c r="J129" s="30">
        <v>3</v>
      </c>
      <c r="K129" s="31">
        <v>5839.7447499999998</v>
      </c>
      <c r="L129" s="32">
        <v>100</v>
      </c>
      <c r="M129" s="33"/>
      <c r="N129" s="34">
        <v>100</v>
      </c>
      <c r="O129" s="34">
        <v>0</v>
      </c>
      <c r="P129" s="34">
        <v>100</v>
      </c>
      <c r="Q129" s="34">
        <v>0</v>
      </c>
      <c r="R129" s="34">
        <v>100</v>
      </c>
      <c r="S129" s="34">
        <v>100</v>
      </c>
      <c r="T129" s="34">
        <v>100</v>
      </c>
      <c r="U129" s="34">
        <v>0</v>
      </c>
      <c r="V129" s="34">
        <v>0</v>
      </c>
      <c r="W129" s="35">
        <v>100</v>
      </c>
      <c r="X129" s="33"/>
      <c r="Y129" s="34">
        <v>100</v>
      </c>
      <c r="Z129" s="34">
        <v>100</v>
      </c>
      <c r="AA129" s="34">
        <v>100</v>
      </c>
      <c r="AB129" s="34">
        <v>0</v>
      </c>
      <c r="AC129" s="34">
        <v>100</v>
      </c>
      <c r="AD129" s="34">
        <v>100</v>
      </c>
      <c r="AE129" s="34">
        <v>99.999999999999986</v>
      </c>
      <c r="AF129" s="34">
        <v>0</v>
      </c>
      <c r="AG129" s="34">
        <v>0</v>
      </c>
      <c r="AH129" s="37"/>
      <c r="AI129" s="37">
        <v>22.4</v>
      </c>
      <c r="AJ129" s="37">
        <v>29.09</v>
      </c>
      <c r="AK129" s="37"/>
      <c r="AL129" s="37">
        <v>1771.8936181832501</v>
      </c>
      <c r="AM129" s="37">
        <v>2.35</v>
      </c>
      <c r="AN129" s="37"/>
      <c r="AO129" s="37">
        <v>5.0300000000000011</v>
      </c>
      <c r="AP129" s="37">
        <v>41.66</v>
      </c>
      <c r="AQ129" s="37"/>
      <c r="AR129" s="37"/>
      <c r="AS129" s="37"/>
      <c r="AT129" s="37">
        <v>22.4</v>
      </c>
      <c r="AU129" s="37">
        <v>29.09</v>
      </c>
      <c r="AV129" s="37"/>
      <c r="AW129" s="37">
        <v>1771.8936181832501</v>
      </c>
      <c r="AX129" s="37">
        <v>2.35</v>
      </c>
      <c r="AY129" s="37"/>
      <c r="AZ129" s="37">
        <v>5.0300000000000011</v>
      </c>
      <c r="BA129" s="37">
        <v>41.66</v>
      </c>
      <c r="BB129" s="37"/>
      <c r="BC129" s="37"/>
      <c r="CE129" s="37">
        <v>0</v>
      </c>
      <c r="CF129" s="37">
        <v>8.2906499999999994</v>
      </c>
      <c r="CG129" s="37">
        <v>0</v>
      </c>
      <c r="CH129" s="37">
        <v>3120.7761000000005</v>
      </c>
      <c r="CI129" s="37">
        <v>157.45000000000002</v>
      </c>
      <c r="CJ129" s="37">
        <v>2553.2280000000001</v>
      </c>
      <c r="CK129" s="37">
        <v>0</v>
      </c>
      <c r="CL129" s="37">
        <v>0</v>
      </c>
      <c r="CM129" s="37">
        <v>5839.7447499999998</v>
      </c>
      <c r="CN129" s="37">
        <v>5839.7447499999998</v>
      </c>
      <c r="CO129" s="37"/>
      <c r="CP129" s="39">
        <v>5839.7447499999998</v>
      </c>
      <c r="CQ129" s="37"/>
      <c r="CR129" s="40">
        <f t="shared" si="3"/>
        <v>100</v>
      </c>
      <c r="CT129" s="37">
        <v>100</v>
      </c>
      <c r="CU129" s="41" t="s">
        <v>43</v>
      </c>
      <c r="CV129" s="37">
        <v>100</v>
      </c>
      <c r="CW129" s="37">
        <v>0</v>
      </c>
      <c r="CX129" s="37">
        <v>100</v>
      </c>
      <c r="DA129" s="37">
        <v>1160.1677577766684</v>
      </c>
      <c r="DB129" s="37"/>
      <c r="DC129" s="37">
        <v>1160.1677577766684</v>
      </c>
      <c r="DD129" s="37"/>
      <c r="DE129" s="37">
        <v>1160.1677577766684</v>
      </c>
      <c r="DF129" s="37"/>
      <c r="DG129" s="37">
        <v>1160.1677577766684</v>
      </c>
      <c r="DH129" s="37"/>
    </row>
    <row r="130" spans="1:112" s="38" customFormat="1" ht="26.25" customHeight="1" x14ac:dyDescent="0.25">
      <c r="A130" s="1"/>
      <c r="B130" s="17"/>
      <c r="C130" s="26" t="s">
        <v>38</v>
      </c>
      <c r="D130" s="27">
        <f t="shared" si="2"/>
        <v>117</v>
      </c>
      <c r="E130" s="28" t="s">
        <v>303</v>
      </c>
      <c r="F130" s="28" t="s">
        <v>307</v>
      </c>
      <c r="G130" s="28" t="s">
        <v>308</v>
      </c>
      <c r="H130" s="28">
        <v>41</v>
      </c>
      <c r="I130" s="29" t="s">
        <v>306</v>
      </c>
      <c r="J130" s="30">
        <v>3</v>
      </c>
      <c r="K130" s="31">
        <v>5058.3026499999996</v>
      </c>
      <c r="L130" s="32">
        <v>100</v>
      </c>
      <c r="M130" s="33"/>
      <c r="N130" s="34">
        <v>100</v>
      </c>
      <c r="O130" s="34">
        <v>100</v>
      </c>
      <c r="P130" s="34">
        <v>0</v>
      </c>
      <c r="Q130" s="34">
        <v>0</v>
      </c>
      <c r="R130" s="34">
        <v>100</v>
      </c>
      <c r="S130" s="34">
        <v>100</v>
      </c>
      <c r="T130" s="34">
        <v>100</v>
      </c>
      <c r="U130" s="34">
        <v>0</v>
      </c>
      <c r="V130" s="34">
        <v>0</v>
      </c>
      <c r="W130" s="35">
        <v>100</v>
      </c>
      <c r="X130" s="33"/>
      <c r="Y130" s="34">
        <v>100</v>
      </c>
      <c r="Z130" s="34">
        <v>100</v>
      </c>
      <c r="AA130" s="34">
        <v>0</v>
      </c>
      <c r="AB130" s="34">
        <v>0</v>
      </c>
      <c r="AC130" s="34">
        <v>100.00000000000003</v>
      </c>
      <c r="AD130" s="34">
        <v>100</v>
      </c>
      <c r="AE130" s="34">
        <v>100</v>
      </c>
      <c r="AF130" s="34">
        <v>100</v>
      </c>
      <c r="AG130" s="34">
        <v>0</v>
      </c>
      <c r="AH130" s="37"/>
      <c r="AI130" s="37">
        <v>30.385587035376254</v>
      </c>
      <c r="AJ130" s="37"/>
      <c r="AK130" s="37"/>
      <c r="AL130" s="37">
        <v>2164.5</v>
      </c>
      <c r="AM130" s="37">
        <v>2.35</v>
      </c>
      <c r="AN130" s="37"/>
      <c r="AO130" s="37">
        <v>4.8</v>
      </c>
      <c r="AP130" s="37">
        <v>41.66</v>
      </c>
      <c r="AQ130" s="37">
        <v>500</v>
      </c>
      <c r="AR130" s="37"/>
      <c r="AS130" s="37"/>
      <c r="AT130" s="37">
        <v>30.385587035376254</v>
      </c>
      <c r="AU130" s="37"/>
      <c r="AV130" s="37"/>
      <c r="AW130" s="37">
        <v>2164.5</v>
      </c>
      <c r="AX130" s="37">
        <v>2.35</v>
      </c>
      <c r="AY130" s="37"/>
      <c r="AZ130" s="37">
        <v>4.8</v>
      </c>
      <c r="BA130" s="37">
        <v>41.66</v>
      </c>
      <c r="BB130" s="37">
        <v>500</v>
      </c>
      <c r="BC130" s="37"/>
      <c r="CE130" s="37">
        <v>9.8296500000000009</v>
      </c>
      <c r="CF130" s="37">
        <v>0</v>
      </c>
      <c r="CG130" s="37">
        <v>0</v>
      </c>
      <c r="CH130" s="37">
        <v>2454.5430000000001</v>
      </c>
      <c r="CI130" s="37">
        <v>157.45000000000002</v>
      </c>
      <c r="CJ130" s="37">
        <v>2436.48</v>
      </c>
      <c r="CK130" s="37">
        <v>0</v>
      </c>
      <c r="CL130" s="37">
        <v>0</v>
      </c>
      <c r="CM130" s="37">
        <v>5058.3026499999996</v>
      </c>
      <c r="CN130" s="37">
        <v>5058.3026499999996</v>
      </c>
      <c r="CO130" s="37"/>
      <c r="CP130" s="39">
        <v>5058.3026499999996</v>
      </c>
      <c r="CQ130" s="37"/>
      <c r="CR130" s="40">
        <f t="shared" si="3"/>
        <v>100</v>
      </c>
      <c r="CT130" s="37">
        <v>100</v>
      </c>
      <c r="CU130" s="41" t="s">
        <v>43</v>
      </c>
      <c r="CV130" s="37">
        <v>100</v>
      </c>
      <c r="CW130" s="37">
        <v>0</v>
      </c>
      <c r="CX130" s="37">
        <v>100</v>
      </c>
      <c r="DA130" s="37">
        <v>1328.579415200074</v>
      </c>
      <c r="DB130" s="37"/>
      <c r="DC130" s="37">
        <v>1328.579415200074</v>
      </c>
      <c r="DD130" s="37"/>
      <c r="DE130" s="37">
        <v>1328.579415200074</v>
      </c>
      <c r="DF130" s="37"/>
      <c r="DG130" s="37">
        <v>1328.579415200074</v>
      </c>
      <c r="DH130" s="37"/>
    </row>
    <row r="131" spans="1:112" s="38" customFormat="1" ht="26.25" customHeight="1" x14ac:dyDescent="0.25">
      <c r="A131" s="1"/>
      <c r="B131" s="17"/>
      <c r="C131" s="26" t="s">
        <v>38</v>
      </c>
      <c r="D131" s="27">
        <f t="shared" si="2"/>
        <v>118</v>
      </c>
      <c r="E131" s="28" t="s">
        <v>303</v>
      </c>
      <c r="F131" s="28" t="s">
        <v>309</v>
      </c>
      <c r="G131" s="28" t="s">
        <v>310</v>
      </c>
      <c r="H131" s="28">
        <v>41</v>
      </c>
      <c r="I131" s="29" t="s">
        <v>306</v>
      </c>
      <c r="J131" s="30">
        <v>3</v>
      </c>
      <c r="K131" s="31">
        <v>1507.2340000000002</v>
      </c>
      <c r="L131" s="32">
        <v>100</v>
      </c>
      <c r="M131" s="33"/>
      <c r="N131" s="34">
        <v>100</v>
      </c>
      <c r="O131" s="34">
        <v>0</v>
      </c>
      <c r="P131" s="34">
        <v>0</v>
      </c>
      <c r="Q131" s="34">
        <v>0</v>
      </c>
      <c r="R131" s="34">
        <v>0</v>
      </c>
      <c r="S131" s="34">
        <v>100</v>
      </c>
      <c r="T131" s="34">
        <v>100</v>
      </c>
      <c r="U131" s="34">
        <v>0</v>
      </c>
      <c r="V131" s="34">
        <v>0</v>
      </c>
      <c r="W131" s="35">
        <v>100</v>
      </c>
      <c r="X131" s="33"/>
      <c r="Y131" s="34">
        <v>100</v>
      </c>
      <c r="Z131" s="34">
        <v>0</v>
      </c>
      <c r="AA131" s="34">
        <v>0</v>
      </c>
      <c r="AB131" s="34">
        <v>0</v>
      </c>
      <c r="AC131" s="34">
        <v>0</v>
      </c>
      <c r="AD131" s="34">
        <v>100</v>
      </c>
      <c r="AE131" s="34">
        <v>100</v>
      </c>
      <c r="AF131" s="34">
        <v>0</v>
      </c>
      <c r="AG131" s="34">
        <v>0</v>
      </c>
      <c r="AH131" s="37"/>
      <c r="AI131" s="37"/>
      <c r="AJ131" s="37"/>
      <c r="AK131" s="37"/>
      <c r="AL131" s="37"/>
      <c r="AM131" s="37">
        <v>2.35</v>
      </c>
      <c r="AN131" s="37"/>
      <c r="AO131" s="37"/>
      <c r="AP131" s="37">
        <v>41.66</v>
      </c>
      <c r="AQ131" s="37"/>
      <c r="AR131" s="37"/>
      <c r="AS131" s="37"/>
      <c r="AT131" s="37"/>
      <c r="AU131" s="37"/>
      <c r="AV131" s="37"/>
      <c r="AW131" s="37"/>
      <c r="AX131" s="37">
        <v>2.35</v>
      </c>
      <c r="AY131" s="37"/>
      <c r="AZ131" s="37"/>
      <c r="BA131" s="37">
        <v>41.66</v>
      </c>
      <c r="BB131" s="37"/>
      <c r="BC131" s="37"/>
      <c r="CE131" s="37">
        <v>0</v>
      </c>
      <c r="CF131" s="37">
        <v>0</v>
      </c>
      <c r="CG131" s="37">
        <v>0</v>
      </c>
      <c r="CH131" s="37">
        <v>0</v>
      </c>
      <c r="CI131" s="37">
        <v>157.45000000000002</v>
      </c>
      <c r="CJ131" s="37">
        <v>1349.7840000000001</v>
      </c>
      <c r="CK131" s="37">
        <v>0</v>
      </c>
      <c r="CL131" s="37">
        <v>0</v>
      </c>
      <c r="CM131" s="37">
        <v>1507.2340000000002</v>
      </c>
      <c r="CN131" s="37">
        <v>1507.2340000000002</v>
      </c>
      <c r="CO131" s="37"/>
      <c r="CP131" s="39">
        <v>1507.2340000000002</v>
      </c>
      <c r="CQ131" s="37"/>
      <c r="CR131" s="40">
        <f t="shared" si="3"/>
        <v>100</v>
      </c>
      <c r="CT131" s="37">
        <v>100</v>
      </c>
      <c r="CU131" s="41" t="s">
        <v>43</v>
      </c>
      <c r="CV131" s="37">
        <v>100</v>
      </c>
      <c r="CW131" s="37">
        <v>0</v>
      </c>
      <c r="CX131" s="37">
        <v>100</v>
      </c>
      <c r="DA131" s="37">
        <v>148.04579200000001</v>
      </c>
      <c r="DB131" s="37"/>
      <c r="DC131" s="37">
        <v>148.04579200000001</v>
      </c>
      <c r="DD131" s="37"/>
      <c r="DE131" s="37">
        <v>148.04579200000001</v>
      </c>
      <c r="DF131" s="37"/>
      <c r="DG131" s="37">
        <v>148.04579200000001</v>
      </c>
      <c r="DH131" s="37"/>
    </row>
    <row r="132" spans="1:112" s="38" customFormat="1" ht="26.25" customHeight="1" x14ac:dyDescent="0.25">
      <c r="A132" s="1"/>
      <c r="B132" s="17"/>
      <c r="C132" s="26" t="s">
        <v>38</v>
      </c>
      <c r="D132" s="27">
        <f t="shared" si="2"/>
        <v>119</v>
      </c>
      <c r="E132" s="28" t="s">
        <v>303</v>
      </c>
      <c r="F132" s="28" t="s">
        <v>311</v>
      </c>
      <c r="G132" s="28" t="s">
        <v>312</v>
      </c>
      <c r="H132" s="28">
        <v>41</v>
      </c>
      <c r="I132" s="29" t="s">
        <v>306</v>
      </c>
      <c r="J132" s="30">
        <v>3</v>
      </c>
      <c r="K132" s="31">
        <v>5304.7487000000001</v>
      </c>
      <c r="L132" s="32">
        <v>100</v>
      </c>
      <c r="M132" s="33"/>
      <c r="N132" s="34">
        <v>100</v>
      </c>
      <c r="O132" s="34">
        <v>100.00000000000003</v>
      </c>
      <c r="P132" s="34">
        <v>100</v>
      </c>
      <c r="Q132" s="34">
        <v>0</v>
      </c>
      <c r="R132" s="34">
        <v>100</v>
      </c>
      <c r="S132" s="34">
        <v>100</v>
      </c>
      <c r="T132" s="34">
        <v>100</v>
      </c>
      <c r="U132" s="34">
        <v>0</v>
      </c>
      <c r="V132" s="34">
        <v>0</v>
      </c>
      <c r="W132" s="35">
        <v>100</v>
      </c>
      <c r="X132" s="33"/>
      <c r="Y132" s="34">
        <v>100</v>
      </c>
      <c r="Z132" s="34">
        <v>100</v>
      </c>
      <c r="AA132" s="34">
        <v>100</v>
      </c>
      <c r="AB132" s="34">
        <v>0</v>
      </c>
      <c r="AC132" s="34">
        <v>100</v>
      </c>
      <c r="AD132" s="34">
        <v>100</v>
      </c>
      <c r="AE132" s="34">
        <v>100</v>
      </c>
      <c r="AF132" s="34">
        <v>0</v>
      </c>
      <c r="AG132" s="34">
        <v>0</v>
      </c>
      <c r="AH132" s="37"/>
      <c r="AI132" s="37">
        <v>31.999999999999993</v>
      </c>
      <c r="AJ132" s="37">
        <v>53.93</v>
      </c>
      <c r="AK132" s="37"/>
      <c r="AL132" s="37">
        <v>1611.3</v>
      </c>
      <c r="AM132" s="37">
        <v>3.35</v>
      </c>
      <c r="AN132" s="37"/>
      <c r="AO132" s="37">
        <v>4.8</v>
      </c>
      <c r="AP132" s="37">
        <v>41.66</v>
      </c>
      <c r="AQ132" s="37"/>
      <c r="AR132" s="37"/>
      <c r="AS132" s="37"/>
      <c r="AT132" s="37">
        <v>31.999999999999993</v>
      </c>
      <c r="AU132" s="37">
        <v>53.93</v>
      </c>
      <c r="AV132" s="37"/>
      <c r="AW132" s="37">
        <v>1611.3</v>
      </c>
      <c r="AX132" s="37">
        <v>3.35</v>
      </c>
      <c r="AY132" s="37"/>
      <c r="AZ132" s="37">
        <v>4.8</v>
      </c>
      <c r="BA132" s="37">
        <v>41.66</v>
      </c>
      <c r="BB132" s="37"/>
      <c r="BC132" s="37"/>
      <c r="CE132" s="37">
        <v>12.48</v>
      </c>
      <c r="CF132" s="37">
        <v>21.032700000000002</v>
      </c>
      <c r="CG132" s="37">
        <v>0</v>
      </c>
      <c r="CH132" s="37">
        <v>2610.306</v>
      </c>
      <c r="CI132" s="37">
        <v>224.45000000000002</v>
      </c>
      <c r="CJ132" s="37">
        <v>2436.48</v>
      </c>
      <c r="CK132" s="37">
        <v>0</v>
      </c>
      <c r="CL132" s="37">
        <v>0</v>
      </c>
      <c r="CM132" s="37">
        <v>5304.7487000000001</v>
      </c>
      <c r="CN132" s="37">
        <v>5304.7487000000001</v>
      </c>
      <c r="CO132" s="37"/>
      <c r="CP132" s="39">
        <v>5304.7487000000001</v>
      </c>
      <c r="CQ132" s="37"/>
      <c r="CR132" s="40">
        <f t="shared" si="3"/>
        <v>100</v>
      </c>
      <c r="CT132" s="37">
        <v>100</v>
      </c>
      <c r="CU132" s="41" t="s">
        <v>43</v>
      </c>
      <c r="CV132" s="37">
        <v>100</v>
      </c>
      <c r="CW132" s="37">
        <v>0</v>
      </c>
      <c r="CX132" s="37">
        <v>100</v>
      </c>
      <c r="DA132" s="37">
        <v>4437.0067819999458</v>
      </c>
      <c r="DB132" s="37"/>
      <c r="DC132" s="37">
        <v>4437.0067819999458</v>
      </c>
      <c r="DD132" s="37"/>
      <c r="DE132" s="37">
        <v>4437.0067819999458</v>
      </c>
      <c r="DF132" s="37"/>
      <c r="DG132" s="37">
        <v>4437.0067819999458</v>
      </c>
      <c r="DH132" s="37"/>
    </row>
    <row r="133" spans="1:112" s="38" customFormat="1" ht="26.25" customHeight="1" x14ac:dyDescent="0.25">
      <c r="A133" s="1"/>
      <c r="B133" s="17"/>
      <c r="C133" s="26" t="s">
        <v>38</v>
      </c>
      <c r="D133" s="27">
        <f t="shared" si="2"/>
        <v>120</v>
      </c>
      <c r="E133" s="28" t="s">
        <v>313</v>
      </c>
      <c r="F133" s="28" t="s">
        <v>314</v>
      </c>
      <c r="G133" s="28" t="s">
        <v>315</v>
      </c>
      <c r="H133" s="28">
        <v>42</v>
      </c>
      <c r="I133" s="29" t="s">
        <v>316</v>
      </c>
      <c r="J133" s="30">
        <v>3</v>
      </c>
      <c r="K133" s="31">
        <v>2005.6565000000001</v>
      </c>
      <c r="L133" s="32">
        <v>100</v>
      </c>
      <c r="M133" s="33"/>
      <c r="N133" s="34">
        <v>100</v>
      </c>
      <c r="O133" s="34">
        <v>99.999999999999986</v>
      </c>
      <c r="P133" s="34">
        <v>0</v>
      </c>
      <c r="Q133" s="34">
        <v>0</v>
      </c>
      <c r="R133" s="34">
        <v>0</v>
      </c>
      <c r="S133" s="34">
        <v>100</v>
      </c>
      <c r="T133" s="34">
        <v>100</v>
      </c>
      <c r="U133" s="34">
        <v>100</v>
      </c>
      <c r="V133" s="34">
        <v>0</v>
      </c>
      <c r="W133" s="35">
        <v>100</v>
      </c>
      <c r="X133" s="33"/>
      <c r="Y133" s="34">
        <v>100</v>
      </c>
      <c r="Z133" s="34">
        <v>100</v>
      </c>
      <c r="AA133" s="34">
        <v>0</v>
      </c>
      <c r="AB133" s="34">
        <v>0</v>
      </c>
      <c r="AC133" s="34">
        <v>0</v>
      </c>
      <c r="AD133" s="34">
        <v>100</v>
      </c>
      <c r="AE133" s="34">
        <v>100</v>
      </c>
      <c r="AF133" s="34">
        <v>100</v>
      </c>
      <c r="AG133" s="34">
        <v>0</v>
      </c>
      <c r="AH133" s="37"/>
      <c r="AI133" s="37">
        <v>21.050000000000004</v>
      </c>
      <c r="AJ133" s="37"/>
      <c r="AK133" s="37"/>
      <c r="AL133" s="37"/>
      <c r="AM133" s="37">
        <v>2.3499999999999996</v>
      </c>
      <c r="AN133" s="37"/>
      <c r="AO133" s="37"/>
      <c r="AP133" s="37">
        <v>38.590000000000003</v>
      </c>
      <c r="AQ133" s="37">
        <v>550</v>
      </c>
      <c r="AR133" s="37"/>
      <c r="AS133" s="37"/>
      <c r="AT133" s="37">
        <v>21.050000000000004</v>
      </c>
      <c r="AU133" s="37"/>
      <c r="AV133" s="37"/>
      <c r="AW133" s="37"/>
      <c r="AX133" s="37">
        <v>2.3499999999999996</v>
      </c>
      <c r="AY133" s="37"/>
      <c r="AZ133" s="37"/>
      <c r="BA133" s="37">
        <v>38.590000000000003</v>
      </c>
      <c r="BB133" s="37">
        <v>550</v>
      </c>
      <c r="BC133" s="37"/>
      <c r="CE133" s="37">
        <v>88.41</v>
      </c>
      <c r="CF133" s="37">
        <v>0</v>
      </c>
      <c r="CG133" s="37">
        <v>0</v>
      </c>
      <c r="CH133" s="37">
        <v>0</v>
      </c>
      <c r="CI133" s="37">
        <v>157.45000000000002</v>
      </c>
      <c r="CJ133" s="37">
        <v>1209.7965000000002</v>
      </c>
      <c r="CK133" s="37">
        <v>550</v>
      </c>
      <c r="CL133" s="37">
        <v>0</v>
      </c>
      <c r="CM133" s="37">
        <v>2005.6565000000001</v>
      </c>
      <c r="CN133" s="37">
        <v>2005.6565000000001</v>
      </c>
      <c r="CO133" s="37"/>
      <c r="CP133" s="39">
        <v>2005.6565000000001</v>
      </c>
      <c r="CQ133" s="37"/>
      <c r="CR133" s="40">
        <f t="shared" si="3"/>
        <v>100</v>
      </c>
      <c r="CT133" s="37">
        <v>100</v>
      </c>
      <c r="CU133" s="41" t="s">
        <v>43</v>
      </c>
      <c r="CV133" s="37">
        <v>100</v>
      </c>
      <c r="CW133" s="37">
        <v>0</v>
      </c>
      <c r="CX133" s="37">
        <v>100</v>
      </c>
      <c r="DA133" s="37">
        <v>345.15034216666675</v>
      </c>
      <c r="DB133" s="37"/>
      <c r="DC133" s="37">
        <v>345.15034216666675</v>
      </c>
      <c r="DD133" s="37"/>
      <c r="DE133" s="37">
        <v>345.15034216666675</v>
      </c>
      <c r="DF133" s="37"/>
      <c r="DG133" s="37">
        <v>345.15034216666675</v>
      </c>
      <c r="DH133" s="37"/>
    </row>
    <row r="134" spans="1:112" s="38" customFormat="1" ht="26.25" customHeight="1" x14ac:dyDescent="0.25">
      <c r="A134" s="1"/>
      <c r="B134" s="17"/>
      <c r="C134" s="26" t="s">
        <v>38</v>
      </c>
      <c r="D134" s="27">
        <f t="shared" si="2"/>
        <v>121</v>
      </c>
      <c r="E134" s="28" t="s">
        <v>313</v>
      </c>
      <c r="F134" s="28" t="s">
        <v>317</v>
      </c>
      <c r="G134" s="28" t="s">
        <v>318</v>
      </c>
      <c r="H134" s="28">
        <v>42</v>
      </c>
      <c r="I134" s="29" t="s">
        <v>316</v>
      </c>
      <c r="J134" s="30">
        <v>3</v>
      </c>
      <c r="K134" s="31">
        <v>2079.4789999999998</v>
      </c>
      <c r="L134" s="32">
        <v>100</v>
      </c>
      <c r="M134" s="33"/>
      <c r="N134" s="34">
        <v>100</v>
      </c>
      <c r="O134" s="34">
        <v>100</v>
      </c>
      <c r="P134" s="34">
        <v>0</v>
      </c>
      <c r="Q134" s="34">
        <v>0</v>
      </c>
      <c r="R134" s="34">
        <v>0</v>
      </c>
      <c r="S134" s="34">
        <v>100</v>
      </c>
      <c r="T134" s="34">
        <v>100</v>
      </c>
      <c r="U134" s="34">
        <v>100</v>
      </c>
      <c r="V134" s="34">
        <v>0</v>
      </c>
      <c r="W134" s="35">
        <v>100</v>
      </c>
      <c r="X134" s="33"/>
      <c r="Y134" s="34">
        <v>100</v>
      </c>
      <c r="Z134" s="34">
        <v>100</v>
      </c>
      <c r="AA134" s="34">
        <v>0</v>
      </c>
      <c r="AB134" s="34">
        <v>0</v>
      </c>
      <c r="AC134" s="34">
        <v>0</v>
      </c>
      <c r="AD134" s="34">
        <v>100</v>
      </c>
      <c r="AE134" s="34">
        <v>100</v>
      </c>
      <c r="AF134" s="34">
        <v>100</v>
      </c>
      <c r="AG134" s="34">
        <v>0</v>
      </c>
      <c r="AH134" s="37"/>
      <c r="AI134" s="37">
        <v>23.970000000000002</v>
      </c>
      <c r="AJ134" s="37"/>
      <c r="AK134" s="37"/>
      <c r="AL134" s="37"/>
      <c r="AM134" s="37">
        <v>2.35</v>
      </c>
      <c r="AN134" s="37"/>
      <c r="AO134" s="37"/>
      <c r="AP134" s="37">
        <v>41.659999999999989</v>
      </c>
      <c r="AQ134" s="37">
        <v>550</v>
      </c>
      <c r="AR134" s="37"/>
      <c r="AS134" s="37"/>
      <c r="AT134" s="37">
        <v>23.970000000000002</v>
      </c>
      <c r="AU134" s="37"/>
      <c r="AV134" s="37"/>
      <c r="AW134" s="37"/>
      <c r="AX134" s="37">
        <v>2.35</v>
      </c>
      <c r="AY134" s="37"/>
      <c r="AZ134" s="37"/>
      <c r="BA134" s="37">
        <v>41.659999999999989</v>
      </c>
      <c r="BB134" s="37">
        <v>550</v>
      </c>
      <c r="BC134" s="37"/>
      <c r="CE134" s="37">
        <v>129.43799999999999</v>
      </c>
      <c r="CF134" s="37">
        <v>0</v>
      </c>
      <c r="CG134" s="37">
        <v>0</v>
      </c>
      <c r="CH134" s="37">
        <v>0</v>
      </c>
      <c r="CI134" s="37">
        <v>94</v>
      </c>
      <c r="CJ134" s="37">
        <v>1306.0409999999997</v>
      </c>
      <c r="CK134" s="37">
        <v>550</v>
      </c>
      <c r="CL134" s="37">
        <v>0</v>
      </c>
      <c r="CM134" s="37">
        <v>2079.4789999999998</v>
      </c>
      <c r="CN134" s="37">
        <v>2079.4789999999998</v>
      </c>
      <c r="CO134" s="37"/>
      <c r="CP134" s="39">
        <v>2079.4789999999998</v>
      </c>
      <c r="CQ134" s="37"/>
      <c r="CR134" s="40">
        <f t="shared" si="3"/>
        <v>100</v>
      </c>
      <c r="CT134" s="37">
        <v>100</v>
      </c>
      <c r="CU134" s="41" t="s">
        <v>43</v>
      </c>
      <c r="CV134" s="37">
        <v>100</v>
      </c>
      <c r="CW134" s="37">
        <v>0</v>
      </c>
      <c r="CX134" s="37">
        <v>100</v>
      </c>
      <c r="DA134" s="37">
        <v>513.63538833333325</v>
      </c>
      <c r="DB134" s="37"/>
      <c r="DC134" s="37">
        <v>513.63538833333325</v>
      </c>
      <c r="DD134" s="37"/>
      <c r="DE134" s="37">
        <v>513.63538833333325</v>
      </c>
      <c r="DF134" s="37"/>
      <c r="DG134" s="37">
        <v>513.63538833333325</v>
      </c>
      <c r="DH134" s="37"/>
    </row>
    <row r="135" spans="1:112" s="38" customFormat="1" ht="26.25" customHeight="1" x14ac:dyDescent="0.25">
      <c r="A135" s="1"/>
      <c r="B135" s="17"/>
      <c r="C135" s="26" t="s">
        <v>38</v>
      </c>
      <c r="D135" s="27">
        <f t="shared" si="2"/>
        <v>122</v>
      </c>
      <c r="E135" s="28" t="s">
        <v>313</v>
      </c>
      <c r="F135" s="28" t="s">
        <v>319</v>
      </c>
      <c r="G135" s="28" t="s">
        <v>320</v>
      </c>
      <c r="H135" s="28">
        <v>42</v>
      </c>
      <c r="I135" s="29" t="s">
        <v>316</v>
      </c>
      <c r="J135" s="30">
        <v>3</v>
      </c>
      <c r="K135" s="31">
        <v>1941.3349000000001</v>
      </c>
      <c r="L135" s="32">
        <v>100</v>
      </c>
      <c r="M135" s="33"/>
      <c r="N135" s="34">
        <v>100</v>
      </c>
      <c r="O135" s="34">
        <v>100</v>
      </c>
      <c r="P135" s="34">
        <v>0</v>
      </c>
      <c r="Q135" s="34">
        <v>0</v>
      </c>
      <c r="R135" s="34">
        <v>0</v>
      </c>
      <c r="S135" s="34">
        <v>100</v>
      </c>
      <c r="T135" s="34">
        <v>100</v>
      </c>
      <c r="U135" s="34">
        <v>100</v>
      </c>
      <c r="V135" s="34">
        <v>0</v>
      </c>
      <c r="W135" s="35">
        <v>100</v>
      </c>
      <c r="X135" s="33"/>
      <c r="Y135" s="34">
        <v>100</v>
      </c>
      <c r="Z135" s="34">
        <v>99.999999999999972</v>
      </c>
      <c r="AA135" s="34">
        <v>0</v>
      </c>
      <c r="AB135" s="34">
        <v>0</v>
      </c>
      <c r="AC135" s="34">
        <v>0</v>
      </c>
      <c r="AD135" s="34">
        <v>100</v>
      </c>
      <c r="AE135" s="34">
        <v>100</v>
      </c>
      <c r="AF135" s="34">
        <v>100</v>
      </c>
      <c r="AG135" s="34">
        <v>0</v>
      </c>
      <c r="AH135" s="37"/>
      <c r="AI135" s="37">
        <v>14.441146424517592</v>
      </c>
      <c r="AJ135" s="37"/>
      <c r="AK135" s="37"/>
      <c r="AL135" s="37"/>
      <c r="AM135" s="37">
        <v>2.35</v>
      </c>
      <c r="AN135" s="37"/>
      <c r="AO135" s="37"/>
      <c r="AP135" s="37">
        <v>38.590000000000003</v>
      </c>
      <c r="AQ135" s="37">
        <v>550</v>
      </c>
      <c r="AR135" s="37"/>
      <c r="AS135" s="37"/>
      <c r="AT135" s="37">
        <v>14.441146424517592</v>
      </c>
      <c r="AU135" s="37"/>
      <c r="AV135" s="37"/>
      <c r="AW135" s="37"/>
      <c r="AX135" s="37">
        <v>2.35</v>
      </c>
      <c r="AY135" s="37"/>
      <c r="AZ135" s="37"/>
      <c r="BA135" s="37">
        <v>38.590000000000003</v>
      </c>
      <c r="BB135" s="37">
        <v>550</v>
      </c>
      <c r="BC135" s="37"/>
      <c r="CE135" s="37">
        <v>40.538400000000003</v>
      </c>
      <c r="CF135" s="37">
        <v>0</v>
      </c>
      <c r="CG135" s="37">
        <v>0</v>
      </c>
      <c r="CH135" s="37">
        <v>0</v>
      </c>
      <c r="CI135" s="37">
        <v>141</v>
      </c>
      <c r="CJ135" s="37">
        <v>1209.7965000000002</v>
      </c>
      <c r="CK135" s="37">
        <v>550</v>
      </c>
      <c r="CL135" s="37">
        <v>0</v>
      </c>
      <c r="CM135" s="37">
        <v>1941.3349000000001</v>
      </c>
      <c r="CN135" s="37">
        <v>1941.3349000000001</v>
      </c>
      <c r="CO135" s="37"/>
      <c r="CP135" s="39">
        <v>1941.3349000000001</v>
      </c>
      <c r="CQ135" s="37"/>
      <c r="CR135" s="40">
        <f t="shared" si="3"/>
        <v>100</v>
      </c>
      <c r="CT135" s="37">
        <v>100</v>
      </c>
      <c r="CU135" s="41" t="s">
        <v>43</v>
      </c>
      <c r="CV135" s="37">
        <v>100</v>
      </c>
      <c r="CW135" s="37">
        <v>0</v>
      </c>
      <c r="CX135" s="37">
        <v>100</v>
      </c>
      <c r="DA135" s="37">
        <v>577.97919249999995</v>
      </c>
      <c r="DB135" s="37"/>
      <c r="DC135" s="37">
        <v>577.97919249999995</v>
      </c>
      <c r="DD135" s="37"/>
      <c r="DE135" s="37">
        <v>577.97919249999995</v>
      </c>
      <c r="DF135" s="37"/>
      <c r="DG135" s="37">
        <v>577.97919249999995</v>
      </c>
      <c r="DH135" s="37"/>
    </row>
    <row r="136" spans="1:112" s="38" customFormat="1" ht="26.25" customHeight="1" x14ac:dyDescent="0.25">
      <c r="A136" s="1"/>
      <c r="B136" s="17"/>
      <c r="C136" s="26" t="s">
        <v>38</v>
      </c>
      <c r="D136" s="27">
        <f t="shared" si="2"/>
        <v>123</v>
      </c>
      <c r="E136" s="28" t="s">
        <v>313</v>
      </c>
      <c r="F136" s="28" t="s">
        <v>321</v>
      </c>
      <c r="G136" s="28" t="s">
        <v>322</v>
      </c>
      <c r="H136" s="28">
        <v>42</v>
      </c>
      <c r="I136" s="29" t="s">
        <v>316</v>
      </c>
      <c r="J136" s="30">
        <v>3</v>
      </c>
      <c r="K136" s="31">
        <v>1259.1945000000001</v>
      </c>
      <c r="L136" s="32">
        <v>100</v>
      </c>
      <c r="M136" s="33"/>
      <c r="N136" s="34">
        <v>100</v>
      </c>
      <c r="O136" s="34">
        <v>100</v>
      </c>
      <c r="P136" s="34">
        <v>0</v>
      </c>
      <c r="Q136" s="34">
        <v>0</v>
      </c>
      <c r="R136" s="34">
        <v>0</v>
      </c>
      <c r="S136" s="34">
        <v>100</v>
      </c>
      <c r="T136" s="34">
        <v>100</v>
      </c>
      <c r="U136" s="34">
        <v>0</v>
      </c>
      <c r="V136" s="34">
        <v>0</v>
      </c>
      <c r="W136" s="35">
        <v>100</v>
      </c>
      <c r="X136" s="33"/>
      <c r="Y136" s="34">
        <v>100</v>
      </c>
      <c r="Z136" s="34">
        <v>100</v>
      </c>
      <c r="AA136" s="34">
        <v>0</v>
      </c>
      <c r="AB136" s="34">
        <v>0</v>
      </c>
      <c r="AC136" s="34">
        <v>0</v>
      </c>
      <c r="AD136" s="34">
        <v>100</v>
      </c>
      <c r="AE136" s="34">
        <v>100</v>
      </c>
      <c r="AF136" s="34">
        <v>100</v>
      </c>
      <c r="AG136" s="34">
        <v>0</v>
      </c>
      <c r="AH136" s="37"/>
      <c r="AI136" s="37">
        <v>13.33</v>
      </c>
      <c r="AJ136" s="37"/>
      <c r="AK136" s="37"/>
      <c r="AL136" s="37"/>
      <c r="AM136" s="37">
        <v>2.35</v>
      </c>
      <c r="AN136" s="37"/>
      <c r="AO136" s="37"/>
      <c r="AP136" s="37">
        <v>38.590000000000003</v>
      </c>
      <c r="AQ136" s="37">
        <v>550</v>
      </c>
      <c r="AR136" s="37"/>
      <c r="AS136" s="37"/>
      <c r="AT136" s="37">
        <v>13.33</v>
      </c>
      <c r="AU136" s="37"/>
      <c r="AV136" s="37"/>
      <c r="AW136" s="37"/>
      <c r="AX136" s="37">
        <v>2.35</v>
      </c>
      <c r="AY136" s="37"/>
      <c r="AZ136" s="37"/>
      <c r="BA136" s="37">
        <v>38.590000000000003</v>
      </c>
      <c r="BB136" s="37">
        <v>550</v>
      </c>
      <c r="BC136" s="37"/>
      <c r="CE136" s="37">
        <v>47.988</v>
      </c>
      <c r="CF136" s="37">
        <v>0</v>
      </c>
      <c r="CG136" s="37">
        <v>0</v>
      </c>
      <c r="CH136" s="37">
        <v>0</v>
      </c>
      <c r="CI136" s="37">
        <v>1.41</v>
      </c>
      <c r="CJ136" s="37">
        <v>1209.7965000000002</v>
      </c>
      <c r="CK136" s="37">
        <v>0</v>
      </c>
      <c r="CL136" s="37">
        <v>0</v>
      </c>
      <c r="CM136" s="37">
        <v>1259.1945000000001</v>
      </c>
      <c r="CN136" s="37">
        <v>1259.1945000000001</v>
      </c>
      <c r="CO136" s="37"/>
      <c r="CP136" s="39">
        <v>1259.1945000000001</v>
      </c>
      <c r="CQ136" s="37"/>
      <c r="CR136" s="40">
        <f t="shared" si="3"/>
        <v>100</v>
      </c>
      <c r="CT136" s="37">
        <v>100</v>
      </c>
      <c r="CU136" s="41" t="s">
        <v>43</v>
      </c>
      <c r="CV136" s="37">
        <v>100</v>
      </c>
      <c r="CW136" s="37">
        <v>0</v>
      </c>
      <c r="CX136" s="37">
        <v>100</v>
      </c>
      <c r="DA136" s="37">
        <v>362.47225433333324</v>
      </c>
      <c r="DB136" s="37"/>
      <c r="DC136" s="37">
        <v>362.47225433333324</v>
      </c>
      <c r="DD136" s="37"/>
      <c r="DE136" s="37">
        <v>362.47225433333324</v>
      </c>
      <c r="DF136" s="37"/>
      <c r="DG136" s="37">
        <v>362.47225433333324</v>
      </c>
      <c r="DH136" s="37"/>
    </row>
    <row r="137" spans="1:112" s="38" customFormat="1" ht="26.25" customHeight="1" x14ac:dyDescent="0.25">
      <c r="A137" s="1"/>
      <c r="B137" s="17"/>
      <c r="C137" s="26" t="s">
        <v>38</v>
      </c>
      <c r="D137" s="27">
        <f t="shared" si="2"/>
        <v>124</v>
      </c>
      <c r="E137" s="28" t="s">
        <v>313</v>
      </c>
      <c r="F137" s="28" t="s">
        <v>323</v>
      </c>
      <c r="G137" s="28" t="s">
        <v>324</v>
      </c>
      <c r="H137" s="28">
        <v>42</v>
      </c>
      <c r="I137" s="29" t="s">
        <v>316</v>
      </c>
      <c r="J137" s="30">
        <v>3</v>
      </c>
      <c r="K137" s="31">
        <v>3613.6512000000002</v>
      </c>
      <c r="L137" s="32">
        <v>100</v>
      </c>
      <c r="M137" s="33"/>
      <c r="N137" s="34">
        <v>100</v>
      </c>
      <c r="O137" s="34">
        <v>100</v>
      </c>
      <c r="P137" s="34">
        <v>100</v>
      </c>
      <c r="Q137" s="34">
        <v>0</v>
      </c>
      <c r="R137" s="34">
        <v>100</v>
      </c>
      <c r="S137" s="34">
        <v>100</v>
      </c>
      <c r="T137" s="34">
        <v>100</v>
      </c>
      <c r="U137" s="34">
        <v>0</v>
      </c>
      <c r="V137" s="34">
        <v>0</v>
      </c>
      <c r="W137" s="35">
        <v>100</v>
      </c>
      <c r="X137" s="33"/>
      <c r="Y137" s="34">
        <v>100</v>
      </c>
      <c r="Z137" s="34">
        <v>100</v>
      </c>
      <c r="AA137" s="34">
        <v>99.999999999999986</v>
      </c>
      <c r="AB137" s="34">
        <v>0</v>
      </c>
      <c r="AC137" s="34">
        <v>100</v>
      </c>
      <c r="AD137" s="34">
        <v>100</v>
      </c>
      <c r="AE137" s="34">
        <v>100</v>
      </c>
      <c r="AF137" s="34">
        <v>100</v>
      </c>
      <c r="AG137" s="34">
        <v>0</v>
      </c>
      <c r="AH137" s="37"/>
      <c r="AI137" s="37">
        <v>23.804835394851555</v>
      </c>
      <c r="AJ137" s="37">
        <v>46.685365409756223</v>
      </c>
      <c r="AK137" s="37"/>
      <c r="AL137" s="37">
        <v>1632.8</v>
      </c>
      <c r="AM137" s="37">
        <v>2.8777247387762541</v>
      </c>
      <c r="AN137" s="37"/>
      <c r="AO137" s="37"/>
      <c r="AP137" s="37">
        <v>38.590000000000003</v>
      </c>
      <c r="AQ137" s="37">
        <v>550</v>
      </c>
      <c r="AR137" s="37"/>
      <c r="AS137" s="37"/>
      <c r="AT137" s="37">
        <v>23.804835394851555</v>
      </c>
      <c r="AU137" s="37">
        <v>46.685365409756223</v>
      </c>
      <c r="AV137" s="37"/>
      <c r="AW137" s="37">
        <v>1632.8</v>
      </c>
      <c r="AX137" s="37">
        <v>2.8777247387762541</v>
      </c>
      <c r="AY137" s="37"/>
      <c r="AZ137" s="37"/>
      <c r="BA137" s="37">
        <v>38.590000000000003</v>
      </c>
      <c r="BB137" s="37">
        <v>550</v>
      </c>
      <c r="BC137" s="37"/>
      <c r="CE137" s="37">
        <v>142.85999999999999</v>
      </c>
      <c r="CF137" s="37">
        <v>525.86310000000003</v>
      </c>
      <c r="CG137" s="37">
        <v>0</v>
      </c>
      <c r="CH137" s="37">
        <v>1587.0815999999998</v>
      </c>
      <c r="CI137" s="37">
        <v>148.05000000000001</v>
      </c>
      <c r="CJ137" s="37">
        <v>1209.7965000000002</v>
      </c>
      <c r="CK137" s="37">
        <v>0</v>
      </c>
      <c r="CL137" s="37">
        <v>0</v>
      </c>
      <c r="CM137" s="37">
        <v>3613.6512000000002</v>
      </c>
      <c r="CN137" s="37">
        <v>3613.6512000000002</v>
      </c>
      <c r="CO137" s="37"/>
      <c r="CP137" s="39">
        <v>3613.6512000000002</v>
      </c>
      <c r="CQ137" s="37"/>
      <c r="CR137" s="40">
        <f t="shared" si="3"/>
        <v>100</v>
      </c>
      <c r="CT137" s="37">
        <v>100</v>
      </c>
      <c r="CU137" s="41" t="s">
        <v>43</v>
      </c>
      <c r="CV137" s="37">
        <v>100</v>
      </c>
      <c r="CW137" s="37">
        <v>0</v>
      </c>
      <c r="CX137" s="37">
        <v>100</v>
      </c>
      <c r="DA137" s="37">
        <v>5940.1561077008</v>
      </c>
      <c r="DB137" s="37"/>
      <c r="DC137" s="37">
        <v>5940.1561077008</v>
      </c>
      <c r="DD137" s="37"/>
      <c r="DE137" s="37">
        <v>5940.1561077008</v>
      </c>
      <c r="DF137" s="37"/>
      <c r="DG137" s="37">
        <v>5940.1561077008</v>
      </c>
      <c r="DH137" s="37"/>
    </row>
    <row r="138" spans="1:112" s="38" customFormat="1" ht="26.25" customHeight="1" x14ac:dyDescent="0.25">
      <c r="A138" s="1"/>
      <c r="B138" s="17"/>
      <c r="C138" s="26" t="s">
        <v>38</v>
      </c>
      <c r="D138" s="27">
        <f t="shared" si="2"/>
        <v>125</v>
      </c>
      <c r="E138" s="28" t="s">
        <v>325</v>
      </c>
      <c r="F138" s="28" t="s">
        <v>325</v>
      </c>
      <c r="G138" s="28" t="s">
        <v>326</v>
      </c>
      <c r="H138" s="28">
        <v>38</v>
      </c>
      <c r="I138" s="29" t="s">
        <v>327</v>
      </c>
      <c r="J138" s="30">
        <v>3</v>
      </c>
      <c r="K138" s="31">
        <v>8682.3638831999997</v>
      </c>
      <c r="L138" s="32">
        <v>100</v>
      </c>
      <c r="M138" s="33"/>
      <c r="N138" s="34">
        <v>100</v>
      </c>
      <c r="O138" s="34">
        <v>100</v>
      </c>
      <c r="P138" s="34">
        <v>0</v>
      </c>
      <c r="Q138" s="34">
        <v>99.999999999999986</v>
      </c>
      <c r="R138" s="34">
        <v>100.00000000000003</v>
      </c>
      <c r="S138" s="34">
        <v>100.00000000000003</v>
      </c>
      <c r="T138" s="34">
        <v>100</v>
      </c>
      <c r="U138" s="34">
        <v>0</v>
      </c>
      <c r="V138" s="34">
        <v>0</v>
      </c>
      <c r="W138" s="35">
        <v>99.74603857024907</v>
      </c>
      <c r="X138" s="36" t="s">
        <v>42</v>
      </c>
      <c r="Y138" s="34">
        <v>99.74603857024907</v>
      </c>
      <c r="Z138" s="34">
        <v>100</v>
      </c>
      <c r="AA138" s="34">
        <v>96.936404906651475</v>
      </c>
      <c r="AB138" s="34">
        <v>100.00000000000003</v>
      </c>
      <c r="AC138" s="34">
        <v>100.00000000000003</v>
      </c>
      <c r="AD138" s="34">
        <v>100</v>
      </c>
      <c r="AE138" s="34">
        <v>100</v>
      </c>
      <c r="AF138" s="34">
        <v>100</v>
      </c>
      <c r="AG138" s="34">
        <v>0</v>
      </c>
      <c r="AH138" s="37"/>
      <c r="AI138" s="37">
        <v>22.858329229318294</v>
      </c>
      <c r="AJ138" s="37">
        <v>33.64691332551206</v>
      </c>
      <c r="AK138" s="37">
        <v>269.52923757683277</v>
      </c>
      <c r="AL138" s="37">
        <v>3210.8024901373151</v>
      </c>
      <c r="AM138" s="37">
        <v>2.8251768204609276</v>
      </c>
      <c r="AN138" s="37"/>
      <c r="AO138" s="37"/>
      <c r="AP138" s="37">
        <v>41.66</v>
      </c>
      <c r="AQ138" s="37">
        <v>625</v>
      </c>
      <c r="AR138" s="37"/>
      <c r="AS138" s="37"/>
      <c r="AT138" s="37">
        <v>22.858329229318294</v>
      </c>
      <c r="AU138" s="37">
        <v>32.616108139808439</v>
      </c>
      <c r="AV138" s="37">
        <v>269.52923757683277</v>
      </c>
      <c r="AW138" s="37">
        <v>3210.8024901373151</v>
      </c>
      <c r="AX138" s="37">
        <v>2.8251768204609276</v>
      </c>
      <c r="AY138" s="37"/>
      <c r="AZ138" s="37"/>
      <c r="BA138" s="37">
        <v>41.66</v>
      </c>
      <c r="BB138" s="37">
        <v>625</v>
      </c>
      <c r="BC138" s="37"/>
      <c r="CE138" s="37">
        <v>219.404448</v>
      </c>
      <c r="CF138" s="37">
        <v>0</v>
      </c>
      <c r="CG138" s="37">
        <v>1960.9041000000002</v>
      </c>
      <c r="CH138" s="37">
        <v>3621.0941352</v>
      </c>
      <c r="CI138" s="37">
        <v>763.8</v>
      </c>
      <c r="CJ138" s="37">
        <v>2117.1612</v>
      </c>
      <c r="CK138" s="37">
        <v>0</v>
      </c>
      <c r="CL138" s="37">
        <v>0</v>
      </c>
      <c r="CM138" s="37">
        <v>8682.3638831999997</v>
      </c>
      <c r="CN138" s="37">
        <v>8682.3638831999997</v>
      </c>
      <c r="CO138" s="37"/>
      <c r="CP138" s="39">
        <v>8682.3638831999997</v>
      </c>
      <c r="CQ138" s="37"/>
      <c r="CR138" s="40">
        <f t="shared" si="3"/>
        <v>100</v>
      </c>
      <c r="CT138" s="37">
        <v>100</v>
      </c>
      <c r="CU138" s="41" t="s">
        <v>43</v>
      </c>
      <c r="CV138" s="37">
        <v>100</v>
      </c>
      <c r="CW138" s="37">
        <v>0</v>
      </c>
      <c r="CX138" s="37">
        <v>100</v>
      </c>
      <c r="DA138" s="37">
        <v>72809.683929702544</v>
      </c>
      <c r="DB138" s="37"/>
      <c r="DC138" s="37">
        <v>72624.77541539754</v>
      </c>
      <c r="DD138" s="37"/>
      <c r="DE138" s="37">
        <v>72809.683929702544</v>
      </c>
      <c r="DF138" s="37"/>
      <c r="DG138" s="37">
        <v>72624.77541539754</v>
      </c>
      <c r="DH138" s="37"/>
    </row>
    <row r="139" spans="1:112" s="38" customFormat="1" ht="26.25" customHeight="1" x14ac:dyDescent="0.25">
      <c r="A139" s="1"/>
      <c r="B139" s="17"/>
      <c r="C139" s="26" t="s">
        <v>38</v>
      </c>
      <c r="D139" s="27">
        <f t="shared" si="2"/>
        <v>126</v>
      </c>
      <c r="E139" s="28" t="s">
        <v>328</v>
      </c>
      <c r="F139" s="28" t="s">
        <v>329</v>
      </c>
      <c r="G139" s="28" t="s">
        <v>330</v>
      </c>
      <c r="H139" s="28">
        <v>13</v>
      </c>
      <c r="I139" s="29" t="s">
        <v>331</v>
      </c>
      <c r="J139" s="30">
        <v>3</v>
      </c>
      <c r="K139" s="31">
        <v>1727.0465000000004</v>
      </c>
      <c r="L139" s="32">
        <v>100</v>
      </c>
      <c r="M139" s="33"/>
      <c r="N139" s="34">
        <v>100</v>
      </c>
      <c r="O139" s="34">
        <v>0</v>
      </c>
      <c r="P139" s="34">
        <v>0</v>
      </c>
      <c r="Q139" s="34">
        <v>0</v>
      </c>
      <c r="R139" s="34">
        <v>0</v>
      </c>
      <c r="S139" s="34">
        <v>100</v>
      </c>
      <c r="T139" s="34">
        <v>100</v>
      </c>
      <c r="U139" s="34">
        <v>100</v>
      </c>
      <c r="V139" s="34">
        <v>0</v>
      </c>
      <c r="W139" s="35">
        <v>100</v>
      </c>
      <c r="X139" s="33"/>
      <c r="Y139" s="34">
        <v>100</v>
      </c>
      <c r="Z139" s="34">
        <v>0</v>
      </c>
      <c r="AA139" s="34">
        <v>0</v>
      </c>
      <c r="AB139" s="34">
        <v>0</v>
      </c>
      <c r="AC139" s="34">
        <v>0</v>
      </c>
      <c r="AD139" s="34">
        <v>100</v>
      </c>
      <c r="AE139" s="34">
        <v>100</v>
      </c>
      <c r="AF139" s="34">
        <v>100</v>
      </c>
      <c r="AG139" s="34">
        <v>0</v>
      </c>
      <c r="AH139" s="37"/>
      <c r="AI139" s="37"/>
      <c r="AJ139" s="37"/>
      <c r="AK139" s="37"/>
      <c r="AL139" s="37"/>
      <c r="AM139" s="37">
        <v>2.35</v>
      </c>
      <c r="AN139" s="37"/>
      <c r="AO139" s="37"/>
      <c r="AP139" s="37">
        <v>38.589999999999996</v>
      </c>
      <c r="AQ139" s="37">
        <v>449</v>
      </c>
      <c r="AR139" s="37"/>
      <c r="AS139" s="37"/>
      <c r="AT139" s="37"/>
      <c r="AU139" s="37"/>
      <c r="AV139" s="37"/>
      <c r="AW139" s="37"/>
      <c r="AX139" s="37">
        <v>2.35</v>
      </c>
      <c r="AY139" s="37"/>
      <c r="AZ139" s="37"/>
      <c r="BA139" s="37">
        <v>38.589999999999996</v>
      </c>
      <c r="BB139" s="37">
        <v>449</v>
      </c>
      <c r="BC139" s="37"/>
      <c r="CE139" s="37">
        <v>0</v>
      </c>
      <c r="CF139" s="37">
        <v>0</v>
      </c>
      <c r="CG139" s="37">
        <v>0</v>
      </c>
      <c r="CH139" s="37">
        <v>0</v>
      </c>
      <c r="CI139" s="37">
        <v>472.35</v>
      </c>
      <c r="CJ139" s="37">
        <v>1209.7965000000002</v>
      </c>
      <c r="CK139" s="37">
        <v>44.900000000000006</v>
      </c>
      <c r="CL139" s="37">
        <v>0</v>
      </c>
      <c r="CM139" s="37">
        <v>1727.0465000000004</v>
      </c>
      <c r="CN139" s="37">
        <v>1727.0465000000004</v>
      </c>
      <c r="CO139" s="37"/>
      <c r="CP139" s="39">
        <v>1727.0465000000004</v>
      </c>
      <c r="CQ139" s="37"/>
      <c r="CR139" s="40">
        <f t="shared" si="3"/>
        <v>100</v>
      </c>
      <c r="CT139" s="37">
        <v>100</v>
      </c>
      <c r="CU139" s="41" t="s">
        <v>43</v>
      </c>
      <c r="CV139" s="37">
        <v>100</v>
      </c>
      <c r="CW139" s="37">
        <v>0</v>
      </c>
      <c r="CX139" s="37">
        <v>100</v>
      </c>
      <c r="DA139" s="37">
        <v>257.07363966666674</v>
      </c>
      <c r="DB139" s="37"/>
      <c r="DC139" s="37">
        <v>257.07363966666674</v>
      </c>
      <c r="DD139" s="37"/>
      <c r="DE139" s="37">
        <v>257.07363966666674</v>
      </c>
      <c r="DF139" s="37"/>
      <c r="DG139" s="37">
        <v>257.07363966666674</v>
      </c>
      <c r="DH139" s="37"/>
    </row>
    <row r="140" spans="1:112" s="38" customFormat="1" ht="26.25" customHeight="1" x14ac:dyDescent="0.25">
      <c r="A140" s="1"/>
      <c r="B140" s="17"/>
      <c r="C140" s="26" t="s">
        <v>38</v>
      </c>
      <c r="D140" s="27">
        <f t="shared" si="2"/>
        <v>127</v>
      </c>
      <c r="E140" s="28" t="s">
        <v>328</v>
      </c>
      <c r="F140" s="28" t="s">
        <v>332</v>
      </c>
      <c r="G140" s="28" t="s">
        <v>333</v>
      </c>
      <c r="H140" s="28">
        <v>13</v>
      </c>
      <c r="I140" s="29" t="s">
        <v>331</v>
      </c>
      <c r="J140" s="30">
        <v>3</v>
      </c>
      <c r="K140" s="31">
        <v>1727.0465000000004</v>
      </c>
      <c r="L140" s="32">
        <v>100</v>
      </c>
      <c r="M140" s="33"/>
      <c r="N140" s="34">
        <v>100</v>
      </c>
      <c r="O140" s="34">
        <v>0</v>
      </c>
      <c r="P140" s="34">
        <v>0</v>
      </c>
      <c r="Q140" s="34">
        <v>0</v>
      </c>
      <c r="R140" s="34">
        <v>0</v>
      </c>
      <c r="S140" s="34">
        <v>100</v>
      </c>
      <c r="T140" s="34">
        <v>100</v>
      </c>
      <c r="U140" s="34">
        <v>100</v>
      </c>
      <c r="V140" s="34">
        <v>0</v>
      </c>
      <c r="W140" s="35">
        <v>100</v>
      </c>
      <c r="X140" s="33"/>
      <c r="Y140" s="34">
        <v>100</v>
      </c>
      <c r="Z140" s="34">
        <v>0</v>
      </c>
      <c r="AA140" s="34">
        <v>0</v>
      </c>
      <c r="AB140" s="34">
        <v>0</v>
      </c>
      <c r="AC140" s="34">
        <v>0</v>
      </c>
      <c r="AD140" s="34">
        <v>100</v>
      </c>
      <c r="AE140" s="34">
        <v>100</v>
      </c>
      <c r="AF140" s="34">
        <v>100</v>
      </c>
      <c r="AG140" s="34">
        <v>0</v>
      </c>
      <c r="AH140" s="37"/>
      <c r="AI140" s="37"/>
      <c r="AJ140" s="37"/>
      <c r="AK140" s="37"/>
      <c r="AL140" s="37"/>
      <c r="AM140" s="37">
        <v>2.35</v>
      </c>
      <c r="AN140" s="37"/>
      <c r="AO140" s="37"/>
      <c r="AP140" s="37">
        <v>38.589999999999996</v>
      </c>
      <c r="AQ140" s="37">
        <v>449</v>
      </c>
      <c r="AR140" s="37"/>
      <c r="AS140" s="37"/>
      <c r="AT140" s="37"/>
      <c r="AU140" s="37"/>
      <c r="AV140" s="37"/>
      <c r="AW140" s="37"/>
      <c r="AX140" s="37">
        <v>2.35</v>
      </c>
      <c r="AY140" s="37"/>
      <c r="AZ140" s="37"/>
      <c r="BA140" s="37">
        <v>38.589999999999996</v>
      </c>
      <c r="BB140" s="37">
        <v>449</v>
      </c>
      <c r="BC140" s="37"/>
      <c r="CE140" s="37">
        <v>0</v>
      </c>
      <c r="CF140" s="37">
        <v>0</v>
      </c>
      <c r="CG140" s="37">
        <v>0</v>
      </c>
      <c r="CH140" s="37">
        <v>0</v>
      </c>
      <c r="CI140" s="37">
        <v>472.35</v>
      </c>
      <c r="CJ140" s="37">
        <v>1209.7965000000002</v>
      </c>
      <c r="CK140" s="37">
        <v>44.900000000000006</v>
      </c>
      <c r="CL140" s="37">
        <v>0</v>
      </c>
      <c r="CM140" s="37">
        <v>1727.0465000000004</v>
      </c>
      <c r="CN140" s="37">
        <v>1727.0465000000004</v>
      </c>
      <c r="CO140" s="37"/>
      <c r="CP140" s="39">
        <v>1727.0465000000004</v>
      </c>
      <c r="CQ140" s="37"/>
      <c r="CR140" s="40">
        <f t="shared" si="3"/>
        <v>100</v>
      </c>
      <c r="CT140" s="37">
        <v>100</v>
      </c>
      <c r="CU140" s="41" t="s">
        <v>43</v>
      </c>
      <c r="CV140" s="37">
        <v>100</v>
      </c>
      <c r="CW140" s="37">
        <v>0</v>
      </c>
      <c r="CX140" s="37">
        <v>100</v>
      </c>
      <c r="DA140" s="37">
        <v>149.26132150000001</v>
      </c>
      <c r="DB140" s="37"/>
      <c r="DC140" s="37">
        <v>149.26132150000001</v>
      </c>
      <c r="DD140" s="37"/>
      <c r="DE140" s="37">
        <v>149.26132150000001</v>
      </c>
      <c r="DF140" s="37"/>
      <c r="DG140" s="37">
        <v>149.26132150000001</v>
      </c>
      <c r="DH140" s="37"/>
    </row>
    <row r="141" spans="1:112" s="38" customFormat="1" ht="26.25" customHeight="1" x14ac:dyDescent="0.25">
      <c r="A141" s="1"/>
      <c r="B141" s="17"/>
      <c r="C141" s="26" t="s">
        <v>38</v>
      </c>
      <c r="D141" s="27">
        <f t="shared" si="2"/>
        <v>128</v>
      </c>
      <c r="E141" s="28" t="s">
        <v>328</v>
      </c>
      <c r="F141" s="28" t="s">
        <v>334</v>
      </c>
      <c r="G141" s="28" t="s">
        <v>335</v>
      </c>
      <c r="H141" s="28">
        <v>13</v>
      </c>
      <c r="I141" s="29" t="s">
        <v>331</v>
      </c>
      <c r="J141" s="30">
        <v>3</v>
      </c>
      <c r="K141" s="31">
        <v>1481.7715000000001</v>
      </c>
      <c r="L141" s="32">
        <v>100</v>
      </c>
      <c r="M141" s="33"/>
      <c r="N141" s="34">
        <v>100</v>
      </c>
      <c r="O141" s="34">
        <v>100</v>
      </c>
      <c r="P141" s="34">
        <v>0</v>
      </c>
      <c r="Q141" s="34">
        <v>0</v>
      </c>
      <c r="R141" s="34">
        <v>0</v>
      </c>
      <c r="S141" s="34">
        <v>100</v>
      </c>
      <c r="T141" s="34">
        <v>100</v>
      </c>
      <c r="U141" s="34">
        <v>100</v>
      </c>
      <c r="V141" s="34">
        <v>0</v>
      </c>
      <c r="W141" s="35">
        <v>100</v>
      </c>
      <c r="X141" s="33"/>
      <c r="Y141" s="34">
        <v>100</v>
      </c>
      <c r="Z141" s="34">
        <v>100</v>
      </c>
      <c r="AA141" s="34">
        <v>0</v>
      </c>
      <c r="AB141" s="34">
        <v>0</v>
      </c>
      <c r="AC141" s="34">
        <v>0</v>
      </c>
      <c r="AD141" s="34">
        <v>100</v>
      </c>
      <c r="AE141" s="34">
        <v>100</v>
      </c>
      <c r="AF141" s="34">
        <v>100</v>
      </c>
      <c r="AG141" s="34">
        <v>0</v>
      </c>
      <c r="AH141" s="37"/>
      <c r="AI141" s="37">
        <v>17.37</v>
      </c>
      <c r="AJ141" s="37"/>
      <c r="AK141" s="37"/>
      <c r="AL141" s="37"/>
      <c r="AM141" s="37">
        <v>2.35</v>
      </c>
      <c r="AN141" s="37"/>
      <c r="AO141" s="37"/>
      <c r="AP141" s="37">
        <v>38.589999999999996</v>
      </c>
      <c r="AQ141" s="37">
        <v>449</v>
      </c>
      <c r="AR141" s="37"/>
      <c r="AS141" s="37"/>
      <c r="AT141" s="37">
        <v>17.37</v>
      </c>
      <c r="AU141" s="37"/>
      <c r="AV141" s="37"/>
      <c r="AW141" s="37"/>
      <c r="AX141" s="37">
        <v>2.35</v>
      </c>
      <c r="AY141" s="37"/>
      <c r="AZ141" s="37"/>
      <c r="BA141" s="37">
        <v>38.589999999999996</v>
      </c>
      <c r="BB141" s="37">
        <v>449</v>
      </c>
      <c r="BC141" s="37"/>
      <c r="CE141" s="37">
        <v>86.850000000000009</v>
      </c>
      <c r="CF141" s="37">
        <v>0</v>
      </c>
      <c r="CG141" s="37">
        <v>0</v>
      </c>
      <c r="CH141" s="37">
        <v>0</v>
      </c>
      <c r="CI141" s="37">
        <v>173.9</v>
      </c>
      <c r="CJ141" s="37">
        <v>1209.7965000000002</v>
      </c>
      <c r="CK141" s="37">
        <v>11.225000000000001</v>
      </c>
      <c r="CL141" s="37">
        <v>0</v>
      </c>
      <c r="CM141" s="37">
        <v>1481.7715000000001</v>
      </c>
      <c r="CN141" s="37">
        <v>1481.7715000000001</v>
      </c>
      <c r="CO141" s="37"/>
      <c r="CP141" s="39">
        <v>1481.7715000000001</v>
      </c>
      <c r="CQ141" s="37"/>
      <c r="CR141" s="40">
        <f t="shared" si="3"/>
        <v>100</v>
      </c>
      <c r="CT141" s="37">
        <v>100</v>
      </c>
      <c r="CU141" s="41" t="s">
        <v>43</v>
      </c>
      <c r="CV141" s="37">
        <v>100</v>
      </c>
      <c r="CW141" s="37">
        <v>0</v>
      </c>
      <c r="CX141" s="37">
        <v>100</v>
      </c>
      <c r="DA141" s="37">
        <v>371.13041863333325</v>
      </c>
      <c r="DB141" s="37"/>
      <c r="DC141" s="37">
        <v>371.13041863333325</v>
      </c>
      <c r="DD141" s="37"/>
      <c r="DE141" s="37">
        <v>371.13041863333325</v>
      </c>
      <c r="DF141" s="37"/>
      <c r="DG141" s="37">
        <v>371.13041863333325</v>
      </c>
      <c r="DH141" s="37"/>
    </row>
    <row r="142" spans="1:112" s="38" customFormat="1" ht="26.25" customHeight="1" x14ac:dyDescent="0.25">
      <c r="A142" s="1"/>
      <c r="B142" s="17"/>
      <c r="C142" s="26" t="s">
        <v>38</v>
      </c>
      <c r="D142" s="27">
        <f t="shared" ref="D142:D205" si="4">ROW(C142)-13</f>
        <v>129</v>
      </c>
      <c r="E142" s="28" t="s">
        <v>328</v>
      </c>
      <c r="F142" s="28" t="s">
        <v>336</v>
      </c>
      <c r="G142" s="28" t="s">
        <v>337</v>
      </c>
      <c r="H142" s="28">
        <v>13</v>
      </c>
      <c r="I142" s="29" t="s">
        <v>331</v>
      </c>
      <c r="J142" s="30">
        <v>3</v>
      </c>
      <c r="K142" s="31">
        <v>1727.0465000000004</v>
      </c>
      <c r="L142" s="32">
        <v>100</v>
      </c>
      <c r="M142" s="33"/>
      <c r="N142" s="34">
        <v>100</v>
      </c>
      <c r="O142" s="34">
        <v>0</v>
      </c>
      <c r="P142" s="34">
        <v>0</v>
      </c>
      <c r="Q142" s="34">
        <v>0</v>
      </c>
      <c r="R142" s="34">
        <v>0</v>
      </c>
      <c r="S142" s="34">
        <v>100</v>
      </c>
      <c r="T142" s="34">
        <v>100</v>
      </c>
      <c r="U142" s="34">
        <v>100</v>
      </c>
      <c r="V142" s="34">
        <v>0</v>
      </c>
      <c r="W142" s="35">
        <v>100</v>
      </c>
      <c r="X142" s="33"/>
      <c r="Y142" s="34">
        <v>100</v>
      </c>
      <c r="Z142" s="34">
        <v>0</v>
      </c>
      <c r="AA142" s="34">
        <v>0</v>
      </c>
      <c r="AB142" s="34">
        <v>0</v>
      </c>
      <c r="AC142" s="34">
        <v>0</v>
      </c>
      <c r="AD142" s="34">
        <v>100</v>
      </c>
      <c r="AE142" s="34">
        <v>100</v>
      </c>
      <c r="AF142" s="34">
        <v>100</v>
      </c>
      <c r="AG142" s="34">
        <v>0</v>
      </c>
      <c r="AH142" s="37"/>
      <c r="AI142" s="37"/>
      <c r="AJ142" s="37"/>
      <c r="AK142" s="37"/>
      <c r="AL142" s="37"/>
      <c r="AM142" s="37">
        <v>2.35</v>
      </c>
      <c r="AN142" s="37"/>
      <c r="AO142" s="37"/>
      <c r="AP142" s="37">
        <v>38.589999999999996</v>
      </c>
      <c r="AQ142" s="37">
        <v>449</v>
      </c>
      <c r="AR142" s="37"/>
      <c r="AS142" s="37"/>
      <c r="AT142" s="37"/>
      <c r="AU142" s="37"/>
      <c r="AV142" s="37"/>
      <c r="AW142" s="37"/>
      <c r="AX142" s="37">
        <v>2.35</v>
      </c>
      <c r="AY142" s="37"/>
      <c r="AZ142" s="37"/>
      <c r="BA142" s="37">
        <v>38.589999999999996</v>
      </c>
      <c r="BB142" s="37">
        <v>449</v>
      </c>
      <c r="BC142" s="37"/>
      <c r="CE142" s="37">
        <v>0</v>
      </c>
      <c r="CF142" s="37">
        <v>0</v>
      </c>
      <c r="CG142" s="37">
        <v>0</v>
      </c>
      <c r="CH142" s="37">
        <v>0</v>
      </c>
      <c r="CI142" s="37">
        <v>472.35</v>
      </c>
      <c r="CJ142" s="37">
        <v>1209.7965000000002</v>
      </c>
      <c r="CK142" s="37">
        <v>44.900000000000006</v>
      </c>
      <c r="CL142" s="37">
        <v>0</v>
      </c>
      <c r="CM142" s="37">
        <v>1727.0465000000004</v>
      </c>
      <c r="CN142" s="37">
        <v>1727.0465000000004</v>
      </c>
      <c r="CO142" s="37"/>
      <c r="CP142" s="39">
        <v>1727.0465000000004</v>
      </c>
      <c r="CQ142" s="37"/>
      <c r="CR142" s="40">
        <f t="shared" ref="CR142:CR205" si="5">IF((CP142-CQ142)=0,0,(CN142-CO142)/(CP142-CQ142)*100)</f>
        <v>100</v>
      </c>
      <c r="CT142" s="37">
        <v>100</v>
      </c>
      <c r="CU142" s="41" t="s">
        <v>43</v>
      </c>
      <c r="CV142" s="37">
        <v>100</v>
      </c>
      <c r="CW142" s="37">
        <v>0</v>
      </c>
      <c r="CX142" s="37">
        <v>100</v>
      </c>
      <c r="DA142" s="37">
        <v>268.70795383333319</v>
      </c>
      <c r="DB142" s="37"/>
      <c r="DC142" s="37">
        <v>268.70795383333319</v>
      </c>
      <c r="DD142" s="37"/>
      <c r="DE142" s="37">
        <v>268.70795383333319</v>
      </c>
      <c r="DF142" s="37"/>
      <c r="DG142" s="37">
        <v>268.70795383333319</v>
      </c>
      <c r="DH142" s="37"/>
    </row>
    <row r="143" spans="1:112" s="38" customFormat="1" ht="26.25" customHeight="1" x14ac:dyDescent="0.25">
      <c r="A143" s="1"/>
      <c r="B143" s="17"/>
      <c r="C143" s="26" t="s">
        <v>38</v>
      </c>
      <c r="D143" s="27">
        <f t="shared" si="4"/>
        <v>130</v>
      </c>
      <c r="E143" s="28" t="s">
        <v>328</v>
      </c>
      <c r="F143" s="28" t="s">
        <v>338</v>
      </c>
      <c r="G143" s="28" t="s">
        <v>339</v>
      </c>
      <c r="H143" s="28">
        <v>13</v>
      </c>
      <c r="I143" s="29" t="s">
        <v>331</v>
      </c>
      <c r="J143" s="30">
        <v>3</v>
      </c>
      <c r="K143" s="31">
        <v>1496.7925</v>
      </c>
      <c r="L143" s="32">
        <v>100</v>
      </c>
      <c r="M143" s="33"/>
      <c r="N143" s="34">
        <v>100</v>
      </c>
      <c r="O143" s="34">
        <v>99.999999999999986</v>
      </c>
      <c r="P143" s="34">
        <v>0</v>
      </c>
      <c r="Q143" s="34">
        <v>0</v>
      </c>
      <c r="R143" s="34">
        <v>0</v>
      </c>
      <c r="S143" s="34">
        <v>100</v>
      </c>
      <c r="T143" s="34">
        <v>100</v>
      </c>
      <c r="U143" s="34">
        <v>100</v>
      </c>
      <c r="V143" s="34">
        <v>0</v>
      </c>
      <c r="W143" s="35">
        <v>99.999999999999986</v>
      </c>
      <c r="X143" s="33"/>
      <c r="Y143" s="34">
        <v>99.999999999999986</v>
      </c>
      <c r="Z143" s="34">
        <v>100</v>
      </c>
      <c r="AA143" s="34">
        <v>0</v>
      </c>
      <c r="AB143" s="34">
        <v>0</v>
      </c>
      <c r="AC143" s="34">
        <v>0</v>
      </c>
      <c r="AD143" s="34">
        <v>100</v>
      </c>
      <c r="AE143" s="34">
        <v>99.999999999999986</v>
      </c>
      <c r="AF143" s="34">
        <v>100</v>
      </c>
      <c r="AG143" s="34">
        <v>0</v>
      </c>
      <c r="AH143" s="37"/>
      <c r="AI143" s="37">
        <v>26.950000000000003</v>
      </c>
      <c r="AJ143" s="37"/>
      <c r="AK143" s="37"/>
      <c r="AL143" s="37"/>
      <c r="AM143" s="37">
        <v>2.35</v>
      </c>
      <c r="AN143" s="37"/>
      <c r="AO143" s="37"/>
      <c r="AP143" s="37">
        <v>38.590000000000011</v>
      </c>
      <c r="AQ143" s="37">
        <v>449</v>
      </c>
      <c r="AR143" s="37"/>
      <c r="AS143" s="37"/>
      <c r="AT143" s="37">
        <v>26.950000000000003</v>
      </c>
      <c r="AU143" s="37"/>
      <c r="AV143" s="37"/>
      <c r="AW143" s="37"/>
      <c r="AX143" s="37">
        <v>2.35</v>
      </c>
      <c r="AY143" s="37"/>
      <c r="AZ143" s="37"/>
      <c r="BA143" s="37">
        <v>38.590000000000011</v>
      </c>
      <c r="BB143" s="37">
        <v>449</v>
      </c>
      <c r="BC143" s="37"/>
      <c r="CE143" s="37">
        <v>101.87100000000001</v>
      </c>
      <c r="CF143" s="37">
        <v>0</v>
      </c>
      <c r="CG143" s="37">
        <v>0</v>
      </c>
      <c r="CH143" s="37">
        <v>0</v>
      </c>
      <c r="CI143" s="37">
        <v>173.9</v>
      </c>
      <c r="CJ143" s="37">
        <v>1209.7965000000002</v>
      </c>
      <c r="CK143" s="37">
        <v>11.225000000000001</v>
      </c>
      <c r="CL143" s="37">
        <v>0</v>
      </c>
      <c r="CM143" s="37">
        <v>1496.7925</v>
      </c>
      <c r="CN143" s="37">
        <v>1496.7925</v>
      </c>
      <c r="CO143" s="37"/>
      <c r="CP143" s="39">
        <v>1496.7925</v>
      </c>
      <c r="CQ143" s="37"/>
      <c r="CR143" s="40">
        <f t="shared" si="5"/>
        <v>100</v>
      </c>
      <c r="CT143" s="37">
        <v>100</v>
      </c>
      <c r="CU143" s="41" t="s">
        <v>43</v>
      </c>
      <c r="CV143" s="37">
        <v>100</v>
      </c>
      <c r="CW143" s="37">
        <v>0</v>
      </c>
      <c r="CX143" s="37">
        <v>100</v>
      </c>
      <c r="DA143" s="37">
        <v>191.78409699999924</v>
      </c>
      <c r="DB143" s="37"/>
      <c r="DC143" s="37">
        <v>191.78409699999921</v>
      </c>
      <c r="DD143" s="37"/>
      <c r="DE143" s="37">
        <v>191.78409699999924</v>
      </c>
      <c r="DF143" s="37"/>
      <c r="DG143" s="37">
        <v>191.78409699999921</v>
      </c>
      <c r="DH143" s="37"/>
    </row>
    <row r="144" spans="1:112" s="38" customFormat="1" ht="26.25" customHeight="1" x14ac:dyDescent="0.25">
      <c r="A144" s="1"/>
      <c r="B144" s="17"/>
      <c r="C144" s="26" t="s">
        <v>38</v>
      </c>
      <c r="D144" s="27">
        <f t="shared" si="4"/>
        <v>131</v>
      </c>
      <c r="E144" s="28" t="s">
        <v>328</v>
      </c>
      <c r="F144" s="28" t="s">
        <v>340</v>
      </c>
      <c r="G144" s="28" t="s">
        <v>341</v>
      </c>
      <c r="H144" s="28">
        <v>13</v>
      </c>
      <c r="I144" s="29" t="s">
        <v>331</v>
      </c>
      <c r="J144" s="30">
        <v>3</v>
      </c>
      <c r="K144" s="31">
        <v>1378.4715000000001</v>
      </c>
      <c r="L144" s="32">
        <v>100</v>
      </c>
      <c r="M144" s="33"/>
      <c r="N144" s="34">
        <v>100</v>
      </c>
      <c r="O144" s="34">
        <v>0</v>
      </c>
      <c r="P144" s="34">
        <v>0</v>
      </c>
      <c r="Q144" s="34">
        <v>0</v>
      </c>
      <c r="R144" s="34">
        <v>0</v>
      </c>
      <c r="S144" s="34">
        <v>100</v>
      </c>
      <c r="T144" s="34">
        <v>100</v>
      </c>
      <c r="U144" s="34">
        <v>100</v>
      </c>
      <c r="V144" s="34">
        <v>0</v>
      </c>
      <c r="W144" s="35">
        <v>99.999999999999972</v>
      </c>
      <c r="X144" s="33"/>
      <c r="Y144" s="34">
        <v>99.999999999999972</v>
      </c>
      <c r="Z144" s="34">
        <v>0</v>
      </c>
      <c r="AA144" s="34">
        <v>0</v>
      </c>
      <c r="AB144" s="34">
        <v>0</v>
      </c>
      <c r="AC144" s="34">
        <v>0</v>
      </c>
      <c r="AD144" s="34">
        <v>100</v>
      </c>
      <c r="AE144" s="34">
        <v>99.999999999999986</v>
      </c>
      <c r="AF144" s="34">
        <v>100</v>
      </c>
      <c r="AG144" s="34">
        <v>0</v>
      </c>
      <c r="AH144" s="37"/>
      <c r="AI144" s="37"/>
      <c r="AJ144" s="37"/>
      <c r="AK144" s="37"/>
      <c r="AL144" s="37"/>
      <c r="AM144" s="37">
        <v>2.3500000000000005</v>
      </c>
      <c r="AN144" s="37"/>
      <c r="AO144" s="37"/>
      <c r="AP144" s="37">
        <v>38.590000000000003</v>
      </c>
      <c r="AQ144" s="37">
        <v>449</v>
      </c>
      <c r="AR144" s="37"/>
      <c r="AS144" s="37"/>
      <c r="AT144" s="37"/>
      <c r="AU144" s="37"/>
      <c r="AV144" s="37"/>
      <c r="AW144" s="37"/>
      <c r="AX144" s="37">
        <v>2.3500000000000005</v>
      </c>
      <c r="AY144" s="37"/>
      <c r="AZ144" s="37"/>
      <c r="BA144" s="37">
        <v>38.590000000000003</v>
      </c>
      <c r="BB144" s="37">
        <v>449</v>
      </c>
      <c r="BC144" s="37"/>
      <c r="CE144" s="37">
        <v>0</v>
      </c>
      <c r="CF144" s="37">
        <v>0</v>
      </c>
      <c r="CG144" s="37">
        <v>0</v>
      </c>
      <c r="CH144" s="37">
        <v>0</v>
      </c>
      <c r="CI144" s="37">
        <v>157.45000000000002</v>
      </c>
      <c r="CJ144" s="37">
        <v>1209.7965000000002</v>
      </c>
      <c r="CK144" s="37">
        <v>11.225000000000001</v>
      </c>
      <c r="CL144" s="37">
        <v>0</v>
      </c>
      <c r="CM144" s="37">
        <v>1378.4715000000001</v>
      </c>
      <c r="CN144" s="37">
        <v>1378.4715000000001</v>
      </c>
      <c r="CO144" s="37"/>
      <c r="CP144" s="39">
        <v>1378.4715000000001</v>
      </c>
      <c r="CQ144" s="37"/>
      <c r="CR144" s="40">
        <f t="shared" si="5"/>
        <v>100</v>
      </c>
      <c r="CT144" s="37">
        <v>100</v>
      </c>
      <c r="CU144" s="41" t="s">
        <v>43</v>
      </c>
      <c r="CV144" s="37">
        <v>100</v>
      </c>
      <c r="CW144" s="37">
        <v>0</v>
      </c>
      <c r="CX144" s="37">
        <v>100</v>
      </c>
      <c r="DA144" s="37">
        <v>428.6734100000001</v>
      </c>
      <c r="DB144" s="37"/>
      <c r="DC144" s="37">
        <v>428.67340999999999</v>
      </c>
      <c r="DD144" s="37"/>
      <c r="DE144" s="37">
        <v>428.6734100000001</v>
      </c>
      <c r="DF144" s="37"/>
      <c r="DG144" s="37">
        <v>428.67340999999999</v>
      </c>
      <c r="DH144" s="37"/>
    </row>
    <row r="145" spans="1:112" s="38" customFormat="1" ht="26.25" customHeight="1" x14ac:dyDescent="0.25">
      <c r="A145" s="1"/>
      <c r="B145" s="17"/>
      <c r="C145" s="26" t="s">
        <v>38</v>
      </c>
      <c r="D145" s="27">
        <f t="shared" si="4"/>
        <v>132</v>
      </c>
      <c r="E145" s="28" t="s">
        <v>328</v>
      </c>
      <c r="F145" s="28" t="s">
        <v>342</v>
      </c>
      <c r="G145" s="28" t="s">
        <v>343</v>
      </c>
      <c r="H145" s="28">
        <v>13</v>
      </c>
      <c r="I145" s="29" t="s">
        <v>331</v>
      </c>
      <c r="J145" s="30">
        <v>3</v>
      </c>
      <c r="K145" s="31">
        <v>1394.9215000000002</v>
      </c>
      <c r="L145" s="32">
        <v>100</v>
      </c>
      <c r="M145" s="33"/>
      <c r="N145" s="34">
        <v>100</v>
      </c>
      <c r="O145" s="34">
        <v>0</v>
      </c>
      <c r="P145" s="34">
        <v>0</v>
      </c>
      <c r="Q145" s="34">
        <v>0</v>
      </c>
      <c r="R145" s="34">
        <v>0</v>
      </c>
      <c r="S145" s="34">
        <v>100</v>
      </c>
      <c r="T145" s="34">
        <v>100</v>
      </c>
      <c r="U145" s="34">
        <v>100</v>
      </c>
      <c r="V145" s="34">
        <v>0</v>
      </c>
      <c r="W145" s="35">
        <v>100</v>
      </c>
      <c r="X145" s="33"/>
      <c r="Y145" s="34">
        <v>100</v>
      </c>
      <c r="Z145" s="34">
        <v>0</v>
      </c>
      <c r="AA145" s="34">
        <v>0</v>
      </c>
      <c r="AB145" s="34">
        <v>0</v>
      </c>
      <c r="AC145" s="34">
        <v>0</v>
      </c>
      <c r="AD145" s="34">
        <v>100</v>
      </c>
      <c r="AE145" s="34">
        <v>100</v>
      </c>
      <c r="AF145" s="34">
        <v>100</v>
      </c>
      <c r="AG145" s="34">
        <v>0</v>
      </c>
      <c r="AH145" s="37"/>
      <c r="AI145" s="37"/>
      <c r="AJ145" s="37"/>
      <c r="AK145" s="37"/>
      <c r="AL145" s="37"/>
      <c r="AM145" s="37">
        <v>2.35</v>
      </c>
      <c r="AN145" s="37"/>
      <c r="AO145" s="37"/>
      <c r="AP145" s="37">
        <v>38.590000000000011</v>
      </c>
      <c r="AQ145" s="37">
        <v>449</v>
      </c>
      <c r="AR145" s="37"/>
      <c r="AS145" s="37"/>
      <c r="AT145" s="37"/>
      <c r="AU145" s="37"/>
      <c r="AV145" s="37"/>
      <c r="AW145" s="37"/>
      <c r="AX145" s="37">
        <v>2.35</v>
      </c>
      <c r="AY145" s="37"/>
      <c r="AZ145" s="37"/>
      <c r="BA145" s="37">
        <v>38.590000000000011</v>
      </c>
      <c r="BB145" s="37">
        <v>449</v>
      </c>
      <c r="BC145" s="37"/>
      <c r="CE145" s="37">
        <v>0</v>
      </c>
      <c r="CF145" s="37">
        <v>0</v>
      </c>
      <c r="CG145" s="37">
        <v>0</v>
      </c>
      <c r="CH145" s="37">
        <v>0</v>
      </c>
      <c r="CI145" s="37">
        <v>173.9</v>
      </c>
      <c r="CJ145" s="37">
        <v>1209.7965000000002</v>
      </c>
      <c r="CK145" s="37">
        <v>11.225000000000001</v>
      </c>
      <c r="CL145" s="37">
        <v>0</v>
      </c>
      <c r="CM145" s="37">
        <v>1394.9215000000002</v>
      </c>
      <c r="CN145" s="37">
        <v>1394.9215000000002</v>
      </c>
      <c r="CO145" s="37"/>
      <c r="CP145" s="39">
        <v>1394.9215000000002</v>
      </c>
      <c r="CQ145" s="37"/>
      <c r="CR145" s="40">
        <f t="shared" si="5"/>
        <v>100</v>
      </c>
      <c r="CT145" s="37">
        <v>100</v>
      </c>
      <c r="CU145" s="41" t="s">
        <v>43</v>
      </c>
      <c r="CV145" s="37">
        <v>100</v>
      </c>
      <c r="CW145" s="37">
        <v>0</v>
      </c>
      <c r="CX145" s="37">
        <v>100</v>
      </c>
      <c r="DA145" s="37">
        <v>331.95134566668162</v>
      </c>
      <c r="DB145" s="37"/>
      <c r="DC145" s="37">
        <v>331.95134566668162</v>
      </c>
      <c r="DD145" s="37"/>
      <c r="DE145" s="37">
        <v>331.95134566668162</v>
      </c>
      <c r="DF145" s="37"/>
      <c r="DG145" s="37">
        <v>331.95134566668162</v>
      </c>
      <c r="DH145" s="37"/>
    </row>
    <row r="146" spans="1:112" s="38" customFormat="1" ht="26.25" customHeight="1" x14ac:dyDescent="0.25">
      <c r="A146" s="1"/>
      <c r="B146" s="17"/>
      <c r="C146" s="26" t="s">
        <v>38</v>
      </c>
      <c r="D146" s="27">
        <f t="shared" si="4"/>
        <v>133</v>
      </c>
      <c r="E146" s="28" t="s">
        <v>328</v>
      </c>
      <c r="F146" s="28" t="s">
        <v>344</v>
      </c>
      <c r="G146" s="28" t="s">
        <v>345</v>
      </c>
      <c r="H146" s="28">
        <v>13</v>
      </c>
      <c r="I146" s="29" t="s">
        <v>331</v>
      </c>
      <c r="J146" s="30">
        <v>3</v>
      </c>
      <c r="K146" s="31">
        <v>398.4</v>
      </c>
      <c r="L146" s="32">
        <v>100</v>
      </c>
      <c r="M146" s="33"/>
      <c r="N146" s="34">
        <v>100</v>
      </c>
      <c r="O146" s="34">
        <v>0</v>
      </c>
      <c r="P146" s="34">
        <v>0</v>
      </c>
      <c r="Q146" s="34">
        <v>0</v>
      </c>
      <c r="R146" s="34">
        <v>0</v>
      </c>
      <c r="S146" s="34">
        <v>100</v>
      </c>
      <c r="T146" s="34">
        <v>0</v>
      </c>
      <c r="U146" s="34">
        <v>100</v>
      </c>
      <c r="V146" s="34">
        <v>0</v>
      </c>
      <c r="W146" s="35">
        <v>100</v>
      </c>
      <c r="X146" s="33"/>
      <c r="Y146" s="34">
        <v>100</v>
      </c>
      <c r="Z146" s="34">
        <v>0</v>
      </c>
      <c r="AA146" s="34">
        <v>0</v>
      </c>
      <c r="AB146" s="34">
        <v>0</v>
      </c>
      <c r="AC146" s="34">
        <v>0</v>
      </c>
      <c r="AD146" s="34">
        <v>100</v>
      </c>
      <c r="AE146" s="34">
        <v>100</v>
      </c>
      <c r="AF146" s="34">
        <v>100</v>
      </c>
      <c r="AG146" s="34">
        <v>0</v>
      </c>
      <c r="AH146" s="37"/>
      <c r="AI146" s="37"/>
      <c r="AJ146" s="37"/>
      <c r="AK146" s="37"/>
      <c r="AL146" s="37"/>
      <c r="AM146" s="37">
        <v>2.35</v>
      </c>
      <c r="AN146" s="37"/>
      <c r="AO146" s="37"/>
      <c r="AP146" s="37">
        <v>38.589999999999996</v>
      </c>
      <c r="AQ146" s="37">
        <v>449</v>
      </c>
      <c r="AR146" s="37"/>
      <c r="AS146" s="37"/>
      <c r="AT146" s="37"/>
      <c r="AU146" s="37"/>
      <c r="AV146" s="37"/>
      <c r="AW146" s="37"/>
      <c r="AX146" s="37">
        <v>2.35</v>
      </c>
      <c r="AY146" s="37"/>
      <c r="AZ146" s="37"/>
      <c r="BA146" s="37">
        <v>38.589999999999996</v>
      </c>
      <c r="BB146" s="37">
        <v>449</v>
      </c>
      <c r="BC146" s="37"/>
      <c r="CE146" s="37">
        <v>0</v>
      </c>
      <c r="CF146" s="37">
        <v>0</v>
      </c>
      <c r="CG146" s="37">
        <v>0</v>
      </c>
      <c r="CH146" s="37">
        <v>0</v>
      </c>
      <c r="CI146" s="37">
        <v>173.9</v>
      </c>
      <c r="CJ146" s="37">
        <v>0</v>
      </c>
      <c r="CK146" s="37">
        <v>224.5</v>
      </c>
      <c r="CL146" s="37">
        <v>0</v>
      </c>
      <c r="CM146" s="37">
        <v>398.4</v>
      </c>
      <c r="CN146" s="37">
        <v>398.4</v>
      </c>
      <c r="CO146" s="37"/>
      <c r="CP146" s="39">
        <v>398.4</v>
      </c>
      <c r="CQ146" s="37"/>
      <c r="CR146" s="40">
        <f t="shared" si="5"/>
        <v>100</v>
      </c>
      <c r="CT146" s="37">
        <v>100</v>
      </c>
      <c r="CU146" s="41" t="s">
        <v>43</v>
      </c>
      <c r="CV146" s="37">
        <v>100</v>
      </c>
      <c r="CW146" s="37">
        <v>0</v>
      </c>
      <c r="CX146" s="37">
        <v>100</v>
      </c>
      <c r="DA146" s="37">
        <v>945.88267500000006</v>
      </c>
      <c r="DB146" s="37"/>
      <c r="DC146" s="37">
        <v>945.88267500000006</v>
      </c>
      <c r="DD146" s="37"/>
      <c r="DE146" s="37">
        <v>945.88267500000006</v>
      </c>
      <c r="DF146" s="37"/>
      <c r="DG146" s="37">
        <v>945.88267500000006</v>
      </c>
      <c r="DH146" s="37"/>
    </row>
    <row r="147" spans="1:112" s="38" customFormat="1" ht="26.25" customHeight="1" x14ac:dyDescent="0.25">
      <c r="A147" s="1"/>
      <c r="B147" s="17"/>
      <c r="C147" s="26" t="s">
        <v>38</v>
      </c>
      <c r="D147" s="27">
        <f t="shared" si="4"/>
        <v>134</v>
      </c>
      <c r="E147" s="28" t="s">
        <v>328</v>
      </c>
      <c r="F147" s="28" t="s">
        <v>346</v>
      </c>
      <c r="G147" s="28" t="s">
        <v>347</v>
      </c>
      <c r="H147" s="28">
        <v>13</v>
      </c>
      <c r="I147" s="29" t="s">
        <v>331</v>
      </c>
      <c r="J147" s="30">
        <v>3</v>
      </c>
      <c r="K147" s="31">
        <v>2089.7465000000002</v>
      </c>
      <c r="L147" s="32">
        <v>100</v>
      </c>
      <c r="M147" s="33"/>
      <c r="N147" s="34">
        <v>100</v>
      </c>
      <c r="O147" s="34">
        <v>100</v>
      </c>
      <c r="P147" s="34">
        <v>0</v>
      </c>
      <c r="Q147" s="34">
        <v>0</v>
      </c>
      <c r="R147" s="34">
        <v>0</v>
      </c>
      <c r="S147" s="34">
        <v>100</v>
      </c>
      <c r="T147" s="34">
        <v>100</v>
      </c>
      <c r="U147" s="34">
        <v>100</v>
      </c>
      <c r="V147" s="34">
        <v>0</v>
      </c>
      <c r="W147" s="35">
        <v>100</v>
      </c>
      <c r="X147" s="33"/>
      <c r="Y147" s="34">
        <v>100</v>
      </c>
      <c r="Z147" s="34">
        <v>100</v>
      </c>
      <c r="AA147" s="34">
        <v>0</v>
      </c>
      <c r="AB147" s="34">
        <v>0</v>
      </c>
      <c r="AC147" s="34">
        <v>100</v>
      </c>
      <c r="AD147" s="34">
        <v>100</v>
      </c>
      <c r="AE147" s="34">
        <v>100</v>
      </c>
      <c r="AF147" s="34">
        <v>100</v>
      </c>
      <c r="AG147" s="34">
        <v>0</v>
      </c>
      <c r="AH147" s="37"/>
      <c r="AI147" s="37">
        <v>26.949999999999996</v>
      </c>
      <c r="AJ147" s="37"/>
      <c r="AK147" s="37"/>
      <c r="AL147" s="37">
        <v>2182.5187999999998</v>
      </c>
      <c r="AM147" s="37">
        <v>3.35</v>
      </c>
      <c r="AN147" s="37"/>
      <c r="AO147" s="37"/>
      <c r="AP147" s="37">
        <v>38.590000000000003</v>
      </c>
      <c r="AQ147" s="37">
        <v>449</v>
      </c>
      <c r="AR147" s="37"/>
      <c r="AS147" s="37"/>
      <c r="AT147" s="37">
        <v>26.949999999999996</v>
      </c>
      <c r="AU147" s="37"/>
      <c r="AV147" s="37"/>
      <c r="AW147" s="37">
        <v>2182.5187999999998</v>
      </c>
      <c r="AX147" s="37">
        <v>3.35</v>
      </c>
      <c r="AY147" s="37"/>
      <c r="AZ147" s="37"/>
      <c r="BA147" s="37">
        <v>38.590000000000003</v>
      </c>
      <c r="BB147" s="37">
        <v>449</v>
      </c>
      <c r="BC147" s="37"/>
      <c r="CE147" s="37">
        <v>161.69999999999999</v>
      </c>
      <c r="CF147" s="37">
        <v>0</v>
      </c>
      <c r="CG147" s="37">
        <v>0</v>
      </c>
      <c r="CH147" s="37">
        <v>0</v>
      </c>
      <c r="CI147" s="37">
        <v>673.35</v>
      </c>
      <c r="CJ147" s="37">
        <v>1209.7965000000002</v>
      </c>
      <c r="CK147" s="37">
        <v>44.900000000000006</v>
      </c>
      <c r="CL147" s="37">
        <v>0</v>
      </c>
      <c r="CM147" s="37">
        <v>2089.7465000000002</v>
      </c>
      <c r="CN147" s="37">
        <v>2089.7465000000002</v>
      </c>
      <c r="CO147" s="37"/>
      <c r="CP147" s="39">
        <v>2089.7465000000002</v>
      </c>
      <c r="CQ147" s="37"/>
      <c r="CR147" s="40">
        <f t="shared" si="5"/>
        <v>100</v>
      </c>
      <c r="CT147" s="37">
        <v>100</v>
      </c>
      <c r="CU147" s="41" t="s">
        <v>43</v>
      </c>
      <c r="CV147" s="37">
        <v>100</v>
      </c>
      <c r="CW147" s="37">
        <v>0</v>
      </c>
      <c r="CX147" s="37">
        <v>100</v>
      </c>
      <c r="DA147" s="37">
        <v>2933.5135738351059</v>
      </c>
      <c r="DB147" s="37"/>
      <c r="DC147" s="37">
        <v>2933.5135738351059</v>
      </c>
      <c r="DD147" s="37"/>
      <c r="DE147" s="37">
        <v>2933.5135738351059</v>
      </c>
      <c r="DF147" s="37"/>
      <c r="DG147" s="37">
        <v>2933.5135738351059</v>
      </c>
      <c r="DH147" s="37"/>
    </row>
    <row r="148" spans="1:112" s="38" customFormat="1" ht="26.25" customHeight="1" x14ac:dyDescent="0.25">
      <c r="A148" s="1"/>
      <c r="B148" s="17"/>
      <c r="C148" s="26" t="s">
        <v>38</v>
      </c>
      <c r="D148" s="27">
        <f t="shared" si="4"/>
        <v>135</v>
      </c>
      <c r="E148" s="28" t="s">
        <v>328</v>
      </c>
      <c r="F148" s="28" t="s">
        <v>348</v>
      </c>
      <c r="G148" s="28" t="s">
        <v>349</v>
      </c>
      <c r="H148" s="28">
        <v>13</v>
      </c>
      <c r="I148" s="29" t="s">
        <v>331</v>
      </c>
      <c r="J148" s="30">
        <v>3</v>
      </c>
      <c r="K148" s="31">
        <v>1394.9215000000002</v>
      </c>
      <c r="L148" s="32">
        <v>100</v>
      </c>
      <c r="M148" s="33"/>
      <c r="N148" s="34">
        <v>100</v>
      </c>
      <c r="O148" s="34">
        <v>0</v>
      </c>
      <c r="P148" s="34">
        <v>0</v>
      </c>
      <c r="Q148" s="34">
        <v>0</v>
      </c>
      <c r="R148" s="34">
        <v>0</v>
      </c>
      <c r="S148" s="34">
        <v>100</v>
      </c>
      <c r="T148" s="34">
        <v>100</v>
      </c>
      <c r="U148" s="34">
        <v>100</v>
      </c>
      <c r="V148" s="34">
        <v>0</v>
      </c>
      <c r="W148" s="35">
        <v>100</v>
      </c>
      <c r="X148" s="33"/>
      <c r="Y148" s="34">
        <v>100</v>
      </c>
      <c r="Z148" s="34">
        <v>0</v>
      </c>
      <c r="AA148" s="34">
        <v>0</v>
      </c>
      <c r="AB148" s="34">
        <v>0</v>
      </c>
      <c r="AC148" s="34">
        <v>0</v>
      </c>
      <c r="AD148" s="34">
        <v>100</v>
      </c>
      <c r="AE148" s="34">
        <v>100</v>
      </c>
      <c r="AF148" s="34">
        <v>100</v>
      </c>
      <c r="AG148" s="34">
        <v>0</v>
      </c>
      <c r="AH148" s="37"/>
      <c r="AI148" s="37"/>
      <c r="AJ148" s="37"/>
      <c r="AK148" s="37"/>
      <c r="AL148" s="37"/>
      <c r="AM148" s="37">
        <v>2.35</v>
      </c>
      <c r="AN148" s="37"/>
      <c r="AO148" s="37"/>
      <c r="AP148" s="37">
        <v>38.590000000000003</v>
      </c>
      <c r="AQ148" s="37">
        <v>449</v>
      </c>
      <c r="AR148" s="37"/>
      <c r="AS148" s="37"/>
      <c r="AT148" s="37"/>
      <c r="AU148" s="37"/>
      <c r="AV148" s="37"/>
      <c r="AW148" s="37"/>
      <c r="AX148" s="37">
        <v>2.35</v>
      </c>
      <c r="AY148" s="37"/>
      <c r="AZ148" s="37"/>
      <c r="BA148" s="37">
        <v>38.590000000000003</v>
      </c>
      <c r="BB148" s="37">
        <v>449</v>
      </c>
      <c r="BC148" s="37"/>
      <c r="CE148" s="37">
        <v>0</v>
      </c>
      <c r="CF148" s="37">
        <v>0</v>
      </c>
      <c r="CG148" s="37">
        <v>0</v>
      </c>
      <c r="CH148" s="37">
        <v>0</v>
      </c>
      <c r="CI148" s="37">
        <v>173.9</v>
      </c>
      <c r="CJ148" s="37">
        <v>1209.7965000000002</v>
      </c>
      <c r="CK148" s="37">
        <v>11.225000000000001</v>
      </c>
      <c r="CL148" s="37">
        <v>0</v>
      </c>
      <c r="CM148" s="37">
        <v>1394.9215000000002</v>
      </c>
      <c r="CN148" s="37">
        <v>1394.9215000000002</v>
      </c>
      <c r="CO148" s="37"/>
      <c r="CP148" s="39">
        <v>1394.9215000000002</v>
      </c>
      <c r="CQ148" s="37"/>
      <c r="CR148" s="40">
        <f t="shared" si="5"/>
        <v>100</v>
      </c>
      <c r="CT148" s="37">
        <v>100</v>
      </c>
      <c r="CU148" s="41" t="s">
        <v>43</v>
      </c>
      <c r="CV148" s="37">
        <v>100</v>
      </c>
      <c r="CW148" s="37">
        <v>0</v>
      </c>
      <c r="CX148" s="37">
        <v>100</v>
      </c>
      <c r="DA148" s="37">
        <v>448.01066000000003</v>
      </c>
      <c r="DB148" s="37"/>
      <c r="DC148" s="37">
        <v>448.01066000000003</v>
      </c>
      <c r="DD148" s="37"/>
      <c r="DE148" s="37">
        <v>448.01066000000003</v>
      </c>
      <c r="DF148" s="37"/>
      <c r="DG148" s="37">
        <v>448.01066000000003</v>
      </c>
      <c r="DH148" s="37"/>
    </row>
    <row r="149" spans="1:112" s="38" customFormat="1" ht="26.25" customHeight="1" x14ac:dyDescent="0.25">
      <c r="A149" s="1"/>
      <c r="B149" s="17"/>
      <c r="C149" s="26" t="s">
        <v>38</v>
      </c>
      <c r="D149" s="27">
        <f t="shared" si="4"/>
        <v>136</v>
      </c>
      <c r="E149" s="28" t="s">
        <v>328</v>
      </c>
      <c r="F149" s="28" t="s">
        <v>350</v>
      </c>
      <c r="G149" s="28" t="s">
        <v>351</v>
      </c>
      <c r="H149" s="28">
        <v>13</v>
      </c>
      <c r="I149" s="29" t="s">
        <v>331</v>
      </c>
      <c r="J149" s="30">
        <v>3</v>
      </c>
      <c r="K149" s="31">
        <v>1394.9215000000002</v>
      </c>
      <c r="L149" s="32">
        <v>100</v>
      </c>
      <c r="M149" s="33"/>
      <c r="N149" s="34">
        <v>100</v>
      </c>
      <c r="O149" s="34">
        <v>0</v>
      </c>
      <c r="P149" s="34">
        <v>0</v>
      </c>
      <c r="Q149" s="34">
        <v>0</v>
      </c>
      <c r="R149" s="34">
        <v>0</v>
      </c>
      <c r="S149" s="34">
        <v>100</v>
      </c>
      <c r="T149" s="34">
        <v>100</v>
      </c>
      <c r="U149" s="34">
        <v>100</v>
      </c>
      <c r="V149" s="34">
        <v>0</v>
      </c>
      <c r="W149" s="35">
        <v>100</v>
      </c>
      <c r="X149" s="33"/>
      <c r="Y149" s="34">
        <v>100</v>
      </c>
      <c r="Z149" s="34">
        <v>100</v>
      </c>
      <c r="AA149" s="34">
        <v>0</v>
      </c>
      <c r="AB149" s="34">
        <v>0</v>
      </c>
      <c r="AC149" s="34">
        <v>0</v>
      </c>
      <c r="AD149" s="34">
        <v>100</v>
      </c>
      <c r="AE149" s="34">
        <v>100</v>
      </c>
      <c r="AF149" s="34">
        <v>100</v>
      </c>
      <c r="AG149" s="34">
        <v>0</v>
      </c>
      <c r="AH149" s="37"/>
      <c r="AI149" s="37">
        <v>26.52</v>
      </c>
      <c r="AJ149" s="37"/>
      <c r="AK149" s="37"/>
      <c r="AL149" s="37"/>
      <c r="AM149" s="37">
        <v>2.35</v>
      </c>
      <c r="AN149" s="37"/>
      <c r="AO149" s="37"/>
      <c r="AP149" s="37">
        <v>38.589999999999996</v>
      </c>
      <c r="AQ149" s="37">
        <v>449</v>
      </c>
      <c r="AR149" s="37"/>
      <c r="AS149" s="37"/>
      <c r="AT149" s="37">
        <v>26.52</v>
      </c>
      <c r="AU149" s="37"/>
      <c r="AV149" s="37"/>
      <c r="AW149" s="37"/>
      <c r="AX149" s="37">
        <v>2.35</v>
      </c>
      <c r="AY149" s="37"/>
      <c r="AZ149" s="37"/>
      <c r="BA149" s="37">
        <v>38.589999999999996</v>
      </c>
      <c r="BB149" s="37">
        <v>449</v>
      </c>
      <c r="BC149" s="37"/>
      <c r="CE149" s="37">
        <v>0</v>
      </c>
      <c r="CF149" s="37">
        <v>0</v>
      </c>
      <c r="CG149" s="37">
        <v>0</v>
      </c>
      <c r="CH149" s="37">
        <v>0</v>
      </c>
      <c r="CI149" s="37">
        <v>173.9</v>
      </c>
      <c r="CJ149" s="37">
        <v>1209.7965000000002</v>
      </c>
      <c r="CK149" s="37">
        <v>11.225000000000001</v>
      </c>
      <c r="CL149" s="37">
        <v>0</v>
      </c>
      <c r="CM149" s="37">
        <v>1394.9215000000002</v>
      </c>
      <c r="CN149" s="37">
        <v>1394.9215000000002</v>
      </c>
      <c r="CO149" s="37"/>
      <c r="CP149" s="39">
        <v>1394.9215000000002</v>
      </c>
      <c r="CQ149" s="37"/>
      <c r="CR149" s="40">
        <f t="shared" si="5"/>
        <v>100</v>
      </c>
      <c r="CT149" s="37">
        <v>100</v>
      </c>
      <c r="CU149" s="41" t="s">
        <v>43</v>
      </c>
      <c r="CV149" s="37">
        <v>100</v>
      </c>
      <c r="CW149" s="37">
        <v>0</v>
      </c>
      <c r="CX149" s="37">
        <v>100</v>
      </c>
      <c r="DA149" s="37">
        <v>218.61914666666675</v>
      </c>
      <c r="DB149" s="37"/>
      <c r="DC149" s="37">
        <v>218.61914666666675</v>
      </c>
      <c r="DD149" s="37"/>
      <c r="DE149" s="37">
        <v>218.61914666666675</v>
      </c>
      <c r="DF149" s="37"/>
      <c r="DG149" s="37">
        <v>218.61914666666675</v>
      </c>
      <c r="DH149" s="37"/>
    </row>
    <row r="150" spans="1:112" s="38" customFormat="1" ht="26.25" customHeight="1" x14ac:dyDescent="0.25">
      <c r="A150" s="1"/>
      <c r="B150" s="17"/>
      <c r="C150" s="26" t="s">
        <v>38</v>
      </c>
      <c r="D150" s="27">
        <f t="shared" si="4"/>
        <v>137</v>
      </c>
      <c r="E150" s="28" t="s">
        <v>328</v>
      </c>
      <c r="F150" s="28" t="s">
        <v>352</v>
      </c>
      <c r="G150" s="28" t="s">
        <v>353</v>
      </c>
      <c r="H150" s="28">
        <v>13</v>
      </c>
      <c r="I150" s="29" t="s">
        <v>331</v>
      </c>
      <c r="J150" s="30">
        <v>3</v>
      </c>
      <c r="K150" s="31">
        <v>308.60000000000002</v>
      </c>
      <c r="L150" s="32">
        <v>100</v>
      </c>
      <c r="M150" s="33"/>
      <c r="N150" s="34">
        <v>100</v>
      </c>
      <c r="O150" s="34">
        <v>0</v>
      </c>
      <c r="P150" s="34">
        <v>0</v>
      </c>
      <c r="Q150" s="34">
        <v>0</v>
      </c>
      <c r="R150" s="34">
        <v>0</v>
      </c>
      <c r="S150" s="34">
        <v>100</v>
      </c>
      <c r="T150" s="34">
        <v>0</v>
      </c>
      <c r="U150" s="34">
        <v>100</v>
      </c>
      <c r="V150" s="34">
        <v>0</v>
      </c>
      <c r="W150" s="35">
        <v>100</v>
      </c>
      <c r="X150" s="33"/>
      <c r="Y150" s="34">
        <v>100</v>
      </c>
      <c r="Z150" s="34">
        <v>0</v>
      </c>
      <c r="AA150" s="34">
        <v>0</v>
      </c>
      <c r="AB150" s="34">
        <v>0</v>
      </c>
      <c r="AC150" s="34">
        <v>0</v>
      </c>
      <c r="AD150" s="34">
        <v>100</v>
      </c>
      <c r="AE150" s="34">
        <v>99.999999999999986</v>
      </c>
      <c r="AF150" s="34">
        <v>100</v>
      </c>
      <c r="AG150" s="34">
        <v>0</v>
      </c>
      <c r="AH150" s="37"/>
      <c r="AI150" s="37"/>
      <c r="AJ150" s="37"/>
      <c r="AK150" s="37"/>
      <c r="AL150" s="37"/>
      <c r="AM150" s="37">
        <v>2.35</v>
      </c>
      <c r="AN150" s="37"/>
      <c r="AO150" s="37"/>
      <c r="AP150" s="37">
        <v>38.590000000000003</v>
      </c>
      <c r="AQ150" s="37">
        <v>449</v>
      </c>
      <c r="AR150" s="37"/>
      <c r="AS150" s="37"/>
      <c r="AT150" s="37"/>
      <c r="AU150" s="37"/>
      <c r="AV150" s="37"/>
      <c r="AW150" s="37"/>
      <c r="AX150" s="37">
        <v>2.35</v>
      </c>
      <c r="AY150" s="37"/>
      <c r="AZ150" s="37"/>
      <c r="BA150" s="37">
        <v>38.590000000000003</v>
      </c>
      <c r="BB150" s="37">
        <v>449</v>
      </c>
      <c r="BC150" s="37"/>
      <c r="CE150" s="37">
        <v>0</v>
      </c>
      <c r="CF150" s="37">
        <v>0</v>
      </c>
      <c r="CG150" s="37">
        <v>0</v>
      </c>
      <c r="CH150" s="37">
        <v>0</v>
      </c>
      <c r="CI150" s="37">
        <v>173.9</v>
      </c>
      <c r="CJ150" s="37">
        <v>0</v>
      </c>
      <c r="CK150" s="37">
        <v>134.69999999999999</v>
      </c>
      <c r="CL150" s="37">
        <v>0</v>
      </c>
      <c r="CM150" s="37">
        <v>308.60000000000002</v>
      </c>
      <c r="CN150" s="37">
        <v>308.60000000000002</v>
      </c>
      <c r="CO150" s="37"/>
      <c r="CP150" s="39">
        <v>308.60000000000002</v>
      </c>
      <c r="CQ150" s="37"/>
      <c r="CR150" s="40">
        <f t="shared" si="5"/>
        <v>100</v>
      </c>
      <c r="CT150" s="37">
        <v>100</v>
      </c>
      <c r="CU150" s="41" t="s">
        <v>43</v>
      </c>
      <c r="CV150" s="37">
        <v>100</v>
      </c>
      <c r="CW150" s="37">
        <v>0</v>
      </c>
      <c r="CX150" s="37">
        <v>100</v>
      </c>
      <c r="DA150" s="37">
        <v>1052.4617310000001</v>
      </c>
      <c r="DB150" s="37"/>
      <c r="DC150" s="37">
        <v>1052.4617310000001</v>
      </c>
      <c r="DD150" s="37"/>
      <c r="DE150" s="37">
        <v>1052.4617310000001</v>
      </c>
      <c r="DF150" s="37"/>
      <c r="DG150" s="37">
        <v>1052.4617310000001</v>
      </c>
      <c r="DH150" s="37"/>
    </row>
    <row r="151" spans="1:112" s="38" customFormat="1" ht="26.25" customHeight="1" x14ac:dyDescent="0.25">
      <c r="A151" s="1"/>
      <c r="B151" s="17"/>
      <c r="C151" s="26" t="s">
        <v>38</v>
      </c>
      <c r="D151" s="27">
        <f t="shared" si="4"/>
        <v>138</v>
      </c>
      <c r="E151" s="28" t="s">
        <v>354</v>
      </c>
      <c r="F151" s="28" t="s">
        <v>355</v>
      </c>
      <c r="G151" s="28" t="s">
        <v>356</v>
      </c>
      <c r="H151" s="28">
        <v>18</v>
      </c>
      <c r="I151" s="29" t="s">
        <v>357</v>
      </c>
      <c r="J151" s="30">
        <v>3</v>
      </c>
      <c r="K151" s="31">
        <v>1852.0884999999996</v>
      </c>
      <c r="L151" s="32">
        <v>100</v>
      </c>
      <c r="M151" s="33"/>
      <c r="N151" s="34">
        <v>100</v>
      </c>
      <c r="O151" s="34">
        <v>100</v>
      </c>
      <c r="P151" s="34">
        <v>0</v>
      </c>
      <c r="Q151" s="34">
        <v>0</v>
      </c>
      <c r="R151" s="34">
        <v>0</v>
      </c>
      <c r="S151" s="34">
        <v>100</v>
      </c>
      <c r="T151" s="34">
        <v>100</v>
      </c>
      <c r="U151" s="34">
        <v>100</v>
      </c>
      <c r="V151" s="34">
        <v>0</v>
      </c>
      <c r="W151" s="35">
        <v>100</v>
      </c>
      <c r="X151" s="33"/>
      <c r="Y151" s="34">
        <v>100</v>
      </c>
      <c r="Z151" s="34">
        <v>100</v>
      </c>
      <c r="AA151" s="34">
        <v>0</v>
      </c>
      <c r="AB151" s="34">
        <v>0</v>
      </c>
      <c r="AC151" s="34">
        <v>0</v>
      </c>
      <c r="AD151" s="34">
        <v>100</v>
      </c>
      <c r="AE151" s="34">
        <v>100</v>
      </c>
      <c r="AF151" s="34">
        <v>100</v>
      </c>
      <c r="AG151" s="34">
        <v>0</v>
      </c>
      <c r="AH151" s="37"/>
      <c r="AI151" s="37">
        <v>50.488698683768973</v>
      </c>
      <c r="AJ151" s="37"/>
      <c r="AK151" s="37"/>
      <c r="AL151" s="37"/>
      <c r="AM151" s="37">
        <v>2.35</v>
      </c>
      <c r="AN151" s="37"/>
      <c r="AO151" s="37"/>
      <c r="AP151" s="37">
        <v>41.66</v>
      </c>
      <c r="AQ151" s="37">
        <v>536</v>
      </c>
      <c r="AR151" s="37"/>
      <c r="AS151" s="37"/>
      <c r="AT151" s="37">
        <v>50.488698683768973</v>
      </c>
      <c r="AU151" s="37"/>
      <c r="AV151" s="37"/>
      <c r="AW151" s="37"/>
      <c r="AX151" s="37">
        <v>2.35</v>
      </c>
      <c r="AY151" s="37"/>
      <c r="AZ151" s="37"/>
      <c r="BA151" s="37">
        <v>41.66</v>
      </c>
      <c r="BB151" s="37">
        <v>536</v>
      </c>
      <c r="BC151" s="37"/>
      <c r="CE151" s="37">
        <v>227.79750000000001</v>
      </c>
      <c r="CF151" s="37">
        <v>0</v>
      </c>
      <c r="CG151" s="37">
        <v>0</v>
      </c>
      <c r="CH151" s="37">
        <v>0</v>
      </c>
      <c r="CI151" s="37">
        <v>157.45000000000002</v>
      </c>
      <c r="CJ151" s="37">
        <v>1306.0409999999997</v>
      </c>
      <c r="CK151" s="37">
        <v>160.79999999999998</v>
      </c>
      <c r="CL151" s="37">
        <v>0</v>
      </c>
      <c r="CM151" s="37">
        <v>1852.0884999999996</v>
      </c>
      <c r="CN151" s="37">
        <v>1852.0884999999996</v>
      </c>
      <c r="CO151" s="37"/>
      <c r="CP151" s="39">
        <v>1852.0884999999996</v>
      </c>
      <c r="CQ151" s="37"/>
      <c r="CR151" s="40">
        <f t="shared" si="5"/>
        <v>100</v>
      </c>
      <c r="CT151" s="37">
        <v>100</v>
      </c>
      <c r="CU151" s="41" t="s">
        <v>43</v>
      </c>
      <c r="CV151" s="37">
        <v>100</v>
      </c>
      <c r="CW151" s="37">
        <v>0</v>
      </c>
      <c r="CX151" s="37">
        <v>100</v>
      </c>
      <c r="DA151" s="37">
        <v>442.87711469999999</v>
      </c>
      <c r="DB151" s="37"/>
      <c r="DC151" s="37">
        <v>442.87711469999999</v>
      </c>
      <c r="DD151" s="37"/>
      <c r="DE151" s="37">
        <v>442.87711469999999</v>
      </c>
      <c r="DF151" s="37"/>
      <c r="DG151" s="37">
        <v>442.87711469999999</v>
      </c>
      <c r="DH151" s="37"/>
    </row>
    <row r="152" spans="1:112" s="38" customFormat="1" ht="26.25" customHeight="1" x14ac:dyDescent="0.25">
      <c r="A152" s="1"/>
      <c r="B152" s="17"/>
      <c r="C152" s="26" t="s">
        <v>38</v>
      </c>
      <c r="D152" s="27">
        <f t="shared" si="4"/>
        <v>139</v>
      </c>
      <c r="E152" s="28" t="s">
        <v>354</v>
      </c>
      <c r="F152" s="28" t="s">
        <v>358</v>
      </c>
      <c r="G152" s="28" t="s">
        <v>359</v>
      </c>
      <c r="H152" s="28">
        <v>18</v>
      </c>
      <c r="I152" s="29" t="s">
        <v>357</v>
      </c>
      <c r="J152" s="30">
        <v>3</v>
      </c>
      <c r="K152" s="31">
        <v>2166.9884999999999</v>
      </c>
      <c r="L152" s="32">
        <v>100</v>
      </c>
      <c r="M152" s="33"/>
      <c r="N152" s="34">
        <v>100</v>
      </c>
      <c r="O152" s="34">
        <v>100</v>
      </c>
      <c r="P152" s="34">
        <v>0</v>
      </c>
      <c r="Q152" s="34">
        <v>0</v>
      </c>
      <c r="R152" s="34">
        <v>0</v>
      </c>
      <c r="S152" s="34">
        <v>99.999999999999986</v>
      </c>
      <c r="T152" s="34">
        <v>100</v>
      </c>
      <c r="U152" s="34">
        <v>100</v>
      </c>
      <c r="V152" s="34">
        <v>0</v>
      </c>
      <c r="W152" s="35">
        <v>100</v>
      </c>
      <c r="X152" s="33"/>
      <c r="Y152" s="34">
        <v>100</v>
      </c>
      <c r="Z152" s="34">
        <v>100</v>
      </c>
      <c r="AA152" s="34">
        <v>0</v>
      </c>
      <c r="AB152" s="34">
        <v>0</v>
      </c>
      <c r="AC152" s="34">
        <v>0</v>
      </c>
      <c r="AD152" s="34">
        <v>100</v>
      </c>
      <c r="AE152" s="34">
        <v>100</v>
      </c>
      <c r="AF152" s="34">
        <v>100</v>
      </c>
      <c r="AG152" s="34">
        <v>0</v>
      </c>
      <c r="AH152" s="37"/>
      <c r="AI152" s="37">
        <v>46.042109181141434</v>
      </c>
      <c r="AJ152" s="37"/>
      <c r="AK152" s="37"/>
      <c r="AL152" s="37"/>
      <c r="AM152" s="37">
        <v>2.35</v>
      </c>
      <c r="AN152" s="37"/>
      <c r="AO152" s="37"/>
      <c r="AP152" s="37">
        <v>41.66</v>
      </c>
      <c r="AQ152" s="37">
        <v>536</v>
      </c>
      <c r="AR152" s="37"/>
      <c r="AS152" s="37"/>
      <c r="AT152" s="37">
        <v>46.042109181141434</v>
      </c>
      <c r="AU152" s="37"/>
      <c r="AV152" s="37"/>
      <c r="AW152" s="37"/>
      <c r="AX152" s="37">
        <v>2.35</v>
      </c>
      <c r="AY152" s="37"/>
      <c r="AZ152" s="37"/>
      <c r="BA152" s="37">
        <v>41.66</v>
      </c>
      <c r="BB152" s="37">
        <v>536</v>
      </c>
      <c r="BC152" s="37"/>
      <c r="CE152" s="37">
        <v>227.79750000000001</v>
      </c>
      <c r="CF152" s="37">
        <v>0</v>
      </c>
      <c r="CG152" s="37">
        <v>0</v>
      </c>
      <c r="CH152" s="37">
        <v>0</v>
      </c>
      <c r="CI152" s="37">
        <v>472.35</v>
      </c>
      <c r="CJ152" s="37">
        <v>1306.0409999999997</v>
      </c>
      <c r="CK152" s="37">
        <v>160.79999999999998</v>
      </c>
      <c r="CL152" s="37">
        <v>0</v>
      </c>
      <c r="CM152" s="37">
        <v>2166.9884999999999</v>
      </c>
      <c r="CN152" s="37">
        <v>2166.9884999999999</v>
      </c>
      <c r="CO152" s="37"/>
      <c r="CP152" s="39">
        <v>2166.9884999999999</v>
      </c>
      <c r="CQ152" s="37"/>
      <c r="CR152" s="40">
        <f t="shared" si="5"/>
        <v>100</v>
      </c>
      <c r="CT152" s="37">
        <v>100</v>
      </c>
      <c r="CU152" s="41" t="s">
        <v>43</v>
      </c>
      <c r="CV152" s="37">
        <v>100</v>
      </c>
      <c r="CW152" s="37">
        <v>0</v>
      </c>
      <c r="CX152" s="37">
        <v>100</v>
      </c>
      <c r="DA152" s="37">
        <v>220.05884850000001</v>
      </c>
      <c r="DB152" s="37"/>
      <c r="DC152" s="37">
        <v>220.05884850000001</v>
      </c>
      <c r="DD152" s="37"/>
      <c r="DE152" s="37">
        <v>220.05884850000001</v>
      </c>
      <c r="DF152" s="37"/>
      <c r="DG152" s="37">
        <v>220.05884850000001</v>
      </c>
      <c r="DH152" s="37"/>
    </row>
    <row r="153" spans="1:112" s="38" customFormat="1" ht="26.25" customHeight="1" x14ac:dyDescent="0.25">
      <c r="A153" s="1"/>
      <c r="B153" s="17"/>
      <c r="C153" s="26" t="s">
        <v>38</v>
      </c>
      <c r="D153" s="27">
        <f t="shared" si="4"/>
        <v>140</v>
      </c>
      <c r="E153" s="28" t="s">
        <v>354</v>
      </c>
      <c r="F153" s="28" t="s">
        <v>360</v>
      </c>
      <c r="G153" s="28" t="s">
        <v>361</v>
      </c>
      <c r="H153" s="28">
        <v>18</v>
      </c>
      <c r="I153" s="29" t="s">
        <v>357</v>
      </c>
      <c r="J153" s="30">
        <v>3</v>
      </c>
      <c r="K153" s="31">
        <v>1613.4409999999996</v>
      </c>
      <c r="L153" s="32">
        <v>100</v>
      </c>
      <c r="M153" s="33"/>
      <c r="N153" s="34">
        <v>100</v>
      </c>
      <c r="O153" s="34">
        <v>0</v>
      </c>
      <c r="P153" s="34">
        <v>0</v>
      </c>
      <c r="Q153" s="34">
        <v>0</v>
      </c>
      <c r="R153" s="34">
        <v>0</v>
      </c>
      <c r="S153" s="34">
        <v>100</v>
      </c>
      <c r="T153" s="34">
        <v>100</v>
      </c>
      <c r="U153" s="34">
        <v>100</v>
      </c>
      <c r="V153" s="34">
        <v>0</v>
      </c>
      <c r="W153" s="35">
        <v>100</v>
      </c>
      <c r="X153" s="33"/>
      <c r="Y153" s="34">
        <v>100</v>
      </c>
      <c r="Z153" s="34">
        <v>0</v>
      </c>
      <c r="AA153" s="34">
        <v>0</v>
      </c>
      <c r="AB153" s="34">
        <v>0</v>
      </c>
      <c r="AC153" s="34">
        <v>0</v>
      </c>
      <c r="AD153" s="34">
        <v>100</v>
      </c>
      <c r="AE153" s="34">
        <v>100</v>
      </c>
      <c r="AF153" s="34">
        <v>100</v>
      </c>
      <c r="AG153" s="34">
        <v>0</v>
      </c>
      <c r="AH153" s="37"/>
      <c r="AI153" s="37"/>
      <c r="AJ153" s="37"/>
      <c r="AK153" s="37"/>
      <c r="AL153" s="37"/>
      <c r="AM153" s="37">
        <v>2.35</v>
      </c>
      <c r="AN153" s="37"/>
      <c r="AO153" s="37"/>
      <c r="AP153" s="37">
        <v>41.659999999999989</v>
      </c>
      <c r="AQ153" s="37">
        <v>535.99999999999989</v>
      </c>
      <c r="AR153" s="37"/>
      <c r="AS153" s="37"/>
      <c r="AT153" s="37"/>
      <c r="AU153" s="37"/>
      <c r="AV153" s="37"/>
      <c r="AW153" s="37"/>
      <c r="AX153" s="37">
        <v>2.35</v>
      </c>
      <c r="AY153" s="37"/>
      <c r="AZ153" s="37"/>
      <c r="BA153" s="37">
        <v>41.659999999999989</v>
      </c>
      <c r="BB153" s="37">
        <v>535.99999999999989</v>
      </c>
      <c r="BC153" s="37"/>
      <c r="CE153" s="37">
        <v>0</v>
      </c>
      <c r="CF153" s="37">
        <v>0</v>
      </c>
      <c r="CG153" s="37">
        <v>0</v>
      </c>
      <c r="CH153" s="37">
        <v>0</v>
      </c>
      <c r="CI153" s="37">
        <v>253.8</v>
      </c>
      <c r="CJ153" s="37">
        <v>1306.0409999999997</v>
      </c>
      <c r="CK153" s="37">
        <v>53.6</v>
      </c>
      <c r="CL153" s="37">
        <v>0</v>
      </c>
      <c r="CM153" s="37">
        <v>1613.4409999999996</v>
      </c>
      <c r="CN153" s="37">
        <v>1613.4409999999996</v>
      </c>
      <c r="CO153" s="37"/>
      <c r="CP153" s="39">
        <v>1613.4409999999996</v>
      </c>
      <c r="CQ153" s="37"/>
      <c r="CR153" s="40">
        <f t="shared" si="5"/>
        <v>100</v>
      </c>
      <c r="CT153" s="37">
        <v>100</v>
      </c>
      <c r="CU153" s="41" t="s">
        <v>43</v>
      </c>
      <c r="CV153" s="37">
        <v>100</v>
      </c>
      <c r="CW153" s="37">
        <v>0</v>
      </c>
      <c r="CX153" s="37">
        <v>100</v>
      </c>
      <c r="DA153" s="37">
        <v>295.97168699999997</v>
      </c>
      <c r="DB153" s="37"/>
      <c r="DC153" s="37">
        <v>295.97168699999997</v>
      </c>
      <c r="DD153" s="37"/>
      <c r="DE153" s="37">
        <v>295.97168699999997</v>
      </c>
      <c r="DF153" s="37"/>
      <c r="DG153" s="37">
        <v>295.97168699999997</v>
      </c>
      <c r="DH153" s="37"/>
    </row>
    <row r="154" spans="1:112" s="38" customFormat="1" ht="26.25" customHeight="1" x14ac:dyDescent="0.25">
      <c r="A154" s="1"/>
      <c r="B154" s="17"/>
      <c r="C154" s="26" t="s">
        <v>38</v>
      </c>
      <c r="D154" s="27">
        <f t="shared" si="4"/>
        <v>141</v>
      </c>
      <c r="E154" s="28" t="s">
        <v>354</v>
      </c>
      <c r="F154" s="28" t="s">
        <v>362</v>
      </c>
      <c r="G154" s="28" t="s">
        <v>363</v>
      </c>
      <c r="H154" s="28">
        <v>18</v>
      </c>
      <c r="I154" s="29" t="s">
        <v>357</v>
      </c>
      <c r="J154" s="30">
        <v>3</v>
      </c>
      <c r="K154" s="31">
        <v>5647.2139991999993</v>
      </c>
      <c r="L154" s="32">
        <v>100</v>
      </c>
      <c r="M154" s="33"/>
      <c r="N154" s="34">
        <v>100</v>
      </c>
      <c r="O154" s="34">
        <v>100</v>
      </c>
      <c r="P154" s="34">
        <v>100</v>
      </c>
      <c r="Q154" s="34">
        <v>100</v>
      </c>
      <c r="R154" s="34">
        <v>100</v>
      </c>
      <c r="S154" s="34">
        <v>99.999999999999986</v>
      </c>
      <c r="T154" s="34">
        <v>100</v>
      </c>
      <c r="U154" s="34">
        <v>0</v>
      </c>
      <c r="V154" s="34">
        <v>0</v>
      </c>
      <c r="W154" s="35">
        <v>100</v>
      </c>
      <c r="X154" s="33"/>
      <c r="Y154" s="34">
        <v>100</v>
      </c>
      <c r="Z154" s="34">
        <v>100</v>
      </c>
      <c r="AA154" s="34">
        <v>100</v>
      </c>
      <c r="AB154" s="34">
        <v>99.999999999999972</v>
      </c>
      <c r="AC154" s="34">
        <v>100</v>
      </c>
      <c r="AD154" s="34">
        <v>100</v>
      </c>
      <c r="AE154" s="34">
        <v>100</v>
      </c>
      <c r="AF154" s="34">
        <v>100</v>
      </c>
      <c r="AG154" s="34">
        <v>0</v>
      </c>
      <c r="AH154" s="37"/>
      <c r="AI154" s="37">
        <v>7.1069091038380883</v>
      </c>
      <c r="AJ154" s="37">
        <v>4.5468799999999998</v>
      </c>
      <c r="AK154" s="37">
        <v>103.83499999999998</v>
      </c>
      <c r="AL154" s="37">
        <v>2630</v>
      </c>
      <c r="AM154" s="37">
        <v>2.3500000000000005</v>
      </c>
      <c r="AN154" s="37"/>
      <c r="AO154" s="37"/>
      <c r="AP154" s="37">
        <v>41.66</v>
      </c>
      <c r="AQ154" s="37">
        <v>536</v>
      </c>
      <c r="AR154" s="37"/>
      <c r="AS154" s="37"/>
      <c r="AT154" s="37">
        <v>7.1069091038380883</v>
      </c>
      <c r="AU154" s="37">
        <v>4.5468799999999998</v>
      </c>
      <c r="AV154" s="37">
        <v>103.83499999999998</v>
      </c>
      <c r="AW154" s="37">
        <v>2630</v>
      </c>
      <c r="AX154" s="37">
        <v>2.3500000000000005</v>
      </c>
      <c r="AY154" s="37"/>
      <c r="AZ154" s="37"/>
      <c r="BA154" s="37">
        <v>41.66</v>
      </c>
      <c r="BB154" s="37">
        <v>536</v>
      </c>
      <c r="BC154" s="37"/>
      <c r="CE154" s="37">
        <v>70.590311999999997</v>
      </c>
      <c r="CF154" s="37">
        <v>102.0319872</v>
      </c>
      <c r="CG154" s="37">
        <v>1040.4266999999998</v>
      </c>
      <c r="CH154" s="37">
        <v>2655.7740000000003</v>
      </c>
      <c r="CI154" s="37">
        <v>472.35</v>
      </c>
      <c r="CJ154" s="37">
        <v>1306.0409999999997</v>
      </c>
      <c r="CK154" s="37">
        <v>0</v>
      </c>
      <c r="CL154" s="37">
        <v>0</v>
      </c>
      <c r="CM154" s="37">
        <v>5647.2139991999993</v>
      </c>
      <c r="CN154" s="37">
        <v>5647.2139991999993</v>
      </c>
      <c r="CO154" s="37"/>
      <c r="CP154" s="39">
        <v>5647.2139991999993</v>
      </c>
      <c r="CQ154" s="37"/>
      <c r="CR154" s="40">
        <f t="shared" si="5"/>
        <v>100</v>
      </c>
      <c r="CT154" s="37">
        <v>100</v>
      </c>
      <c r="CU154" s="41" t="s">
        <v>43</v>
      </c>
      <c r="CV154" s="37">
        <v>100</v>
      </c>
      <c r="CW154" s="37">
        <v>0</v>
      </c>
      <c r="CX154" s="37">
        <v>100</v>
      </c>
      <c r="DA154" s="37">
        <v>2290.1917590197486</v>
      </c>
      <c r="DB154" s="37"/>
      <c r="DC154" s="37">
        <v>2290.1917590197486</v>
      </c>
      <c r="DD154" s="37"/>
      <c r="DE154" s="37">
        <v>2290.1917590197486</v>
      </c>
      <c r="DF154" s="37"/>
      <c r="DG154" s="37">
        <v>2290.1917590197486</v>
      </c>
      <c r="DH154" s="37"/>
    </row>
    <row r="155" spans="1:112" s="38" customFormat="1" ht="26.25" customHeight="1" x14ac:dyDescent="0.25">
      <c r="A155" s="1"/>
      <c r="B155" s="17"/>
      <c r="C155" s="26" t="s">
        <v>38</v>
      </c>
      <c r="D155" s="27">
        <f t="shared" si="4"/>
        <v>142</v>
      </c>
      <c r="E155" s="28" t="s">
        <v>354</v>
      </c>
      <c r="F155" s="28" t="s">
        <v>364</v>
      </c>
      <c r="G155" s="28" t="s">
        <v>365</v>
      </c>
      <c r="H155" s="28">
        <v>18</v>
      </c>
      <c r="I155" s="29" t="s">
        <v>357</v>
      </c>
      <c r="J155" s="30">
        <v>3</v>
      </c>
      <c r="K155" s="31">
        <v>7459.0373999999993</v>
      </c>
      <c r="L155" s="32">
        <v>100</v>
      </c>
      <c r="M155" s="33"/>
      <c r="N155" s="34">
        <v>100</v>
      </c>
      <c r="O155" s="34">
        <v>100</v>
      </c>
      <c r="P155" s="34">
        <v>0</v>
      </c>
      <c r="Q155" s="34">
        <v>0</v>
      </c>
      <c r="R155" s="34">
        <v>100</v>
      </c>
      <c r="S155" s="34">
        <v>99.999999999999986</v>
      </c>
      <c r="T155" s="34">
        <v>100</v>
      </c>
      <c r="U155" s="34">
        <v>0</v>
      </c>
      <c r="V155" s="34">
        <v>0</v>
      </c>
      <c r="W155" s="35">
        <v>100</v>
      </c>
      <c r="X155" s="33"/>
      <c r="Y155" s="34">
        <v>100</v>
      </c>
      <c r="Z155" s="34">
        <v>100</v>
      </c>
      <c r="AA155" s="34">
        <v>0</v>
      </c>
      <c r="AB155" s="34">
        <v>0</v>
      </c>
      <c r="AC155" s="34">
        <v>100</v>
      </c>
      <c r="AD155" s="34">
        <v>100</v>
      </c>
      <c r="AE155" s="34">
        <v>100</v>
      </c>
      <c r="AF155" s="34">
        <v>100</v>
      </c>
      <c r="AG155" s="34">
        <v>0</v>
      </c>
      <c r="AH155" s="37"/>
      <c r="AI155" s="37">
        <v>30.520000000000003</v>
      </c>
      <c r="AJ155" s="37"/>
      <c r="AK155" s="37"/>
      <c r="AL155" s="37">
        <v>3057.7999999999997</v>
      </c>
      <c r="AM155" s="37">
        <v>2.35</v>
      </c>
      <c r="AN155" s="37"/>
      <c r="AO155" s="37"/>
      <c r="AP155" s="37">
        <v>41.66</v>
      </c>
      <c r="AQ155" s="37">
        <v>536</v>
      </c>
      <c r="AR155" s="37"/>
      <c r="AS155" s="37"/>
      <c r="AT155" s="37">
        <v>30.520000000000003</v>
      </c>
      <c r="AU155" s="37"/>
      <c r="AV155" s="37"/>
      <c r="AW155" s="37">
        <v>3057.7999999999997</v>
      </c>
      <c r="AX155" s="37">
        <v>2.35</v>
      </c>
      <c r="AY155" s="37"/>
      <c r="AZ155" s="37"/>
      <c r="BA155" s="37">
        <v>41.66</v>
      </c>
      <c r="BB155" s="37">
        <v>536</v>
      </c>
      <c r="BC155" s="37"/>
      <c r="CE155" s="37">
        <v>231.64679999999998</v>
      </c>
      <c r="CF155" s="37">
        <v>0</v>
      </c>
      <c r="CG155" s="37">
        <v>0</v>
      </c>
      <c r="CH155" s="37">
        <v>5448.9996000000001</v>
      </c>
      <c r="CI155" s="37">
        <v>472.35</v>
      </c>
      <c r="CJ155" s="37">
        <v>1306.0409999999997</v>
      </c>
      <c r="CK155" s="37">
        <v>0</v>
      </c>
      <c r="CL155" s="37">
        <v>0</v>
      </c>
      <c r="CM155" s="37">
        <v>7459.0373999999993</v>
      </c>
      <c r="CN155" s="37">
        <v>7459.0373999999993</v>
      </c>
      <c r="CO155" s="37"/>
      <c r="CP155" s="39">
        <v>7459.0373999999993</v>
      </c>
      <c r="CQ155" s="37"/>
      <c r="CR155" s="40">
        <f t="shared" si="5"/>
        <v>100</v>
      </c>
      <c r="CT155" s="37">
        <v>100</v>
      </c>
      <c r="CU155" s="41" t="s">
        <v>43</v>
      </c>
      <c r="CV155" s="37">
        <v>100</v>
      </c>
      <c r="CW155" s="37">
        <v>0</v>
      </c>
      <c r="CX155" s="37">
        <v>100</v>
      </c>
      <c r="DA155" s="37">
        <v>788.0173911266487</v>
      </c>
      <c r="DB155" s="37"/>
      <c r="DC155" s="37">
        <v>788.0173911266487</v>
      </c>
      <c r="DD155" s="37"/>
      <c r="DE155" s="37">
        <v>788.0173911266487</v>
      </c>
      <c r="DF155" s="37"/>
      <c r="DG155" s="37">
        <v>788.0173911266487</v>
      </c>
      <c r="DH155" s="37"/>
    </row>
    <row r="156" spans="1:112" s="38" customFormat="1" ht="26.25" customHeight="1" x14ac:dyDescent="0.25">
      <c r="A156" s="1"/>
      <c r="B156" s="17"/>
      <c r="C156" s="26" t="s">
        <v>38</v>
      </c>
      <c r="D156" s="27">
        <f t="shared" si="4"/>
        <v>143</v>
      </c>
      <c r="E156" s="28" t="s">
        <v>366</v>
      </c>
      <c r="F156" s="28" t="s">
        <v>367</v>
      </c>
      <c r="G156" s="28" t="s">
        <v>368</v>
      </c>
      <c r="H156" s="28">
        <v>48</v>
      </c>
      <c r="I156" s="29" t="s">
        <v>369</v>
      </c>
      <c r="J156" s="30">
        <v>3</v>
      </c>
      <c r="K156" s="31">
        <v>2434.8565705000001</v>
      </c>
      <c r="L156" s="32">
        <v>100</v>
      </c>
      <c r="M156" s="33"/>
      <c r="N156" s="34">
        <v>100</v>
      </c>
      <c r="O156" s="34">
        <v>0</v>
      </c>
      <c r="P156" s="34">
        <v>0</v>
      </c>
      <c r="Q156" s="34">
        <v>0</v>
      </c>
      <c r="R156" s="34">
        <v>0</v>
      </c>
      <c r="S156" s="34">
        <v>100</v>
      </c>
      <c r="T156" s="34">
        <v>100</v>
      </c>
      <c r="U156" s="34">
        <v>100</v>
      </c>
      <c r="V156" s="34">
        <v>0</v>
      </c>
      <c r="W156" s="35">
        <v>100</v>
      </c>
      <c r="X156" s="33"/>
      <c r="Y156" s="34">
        <v>100</v>
      </c>
      <c r="Z156" s="34">
        <v>0</v>
      </c>
      <c r="AA156" s="34">
        <v>0</v>
      </c>
      <c r="AB156" s="34">
        <v>0</v>
      </c>
      <c r="AC156" s="34">
        <v>0</v>
      </c>
      <c r="AD156" s="34">
        <v>100</v>
      </c>
      <c r="AE156" s="34">
        <v>100</v>
      </c>
      <c r="AF156" s="34">
        <v>100</v>
      </c>
      <c r="AG156" s="34">
        <v>0</v>
      </c>
      <c r="AH156" s="37"/>
      <c r="AI156" s="37"/>
      <c r="AJ156" s="37"/>
      <c r="AK156" s="37"/>
      <c r="AL156" s="37"/>
      <c r="AM156" s="37">
        <v>2.35</v>
      </c>
      <c r="AN156" s="37"/>
      <c r="AO156" s="37"/>
      <c r="AP156" s="37">
        <v>38.593829999999997</v>
      </c>
      <c r="AQ156" s="37">
        <v>758.00000000000011</v>
      </c>
      <c r="AR156" s="37"/>
      <c r="AS156" s="37"/>
      <c r="AT156" s="37"/>
      <c r="AU156" s="37"/>
      <c r="AV156" s="37"/>
      <c r="AW156" s="37"/>
      <c r="AX156" s="37">
        <v>2.35</v>
      </c>
      <c r="AY156" s="37"/>
      <c r="AZ156" s="37"/>
      <c r="BA156" s="37">
        <v>38.593829999999997</v>
      </c>
      <c r="BB156" s="37">
        <v>758.00000000000011</v>
      </c>
      <c r="BC156" s="37"/>
      <c r="CE156" s="37">
        <v>0</v>
      </c>
      <c r="CF156" s="37">
        <v>0</v>
      </c>
      <c r="CG156" s="37">
        <v>0</v>
      </c>
      <c r="CH156" s="37">
        <v>0</v>
      </c>
      <c r="CI156" s="37">
        <v>141</v>
      </c>
      <c r="CJ156" s="37">
        <v>1209.9165704999998</v>
      </c>
      <c r="CK156" s="37">
        <v>1083.94</v>
      </c>
      <c r="CL156" s="37">
        <v>0</v>
      </c>
      <c r="CM156" s="37">
        <v>2434.8565705000001</v>
      </c>
      <c r="CN156" s="37">
        <v>2434.8565705000001</v>
      </c>
      <c r="CO156" s="37"/>
      <c r="CP156" s="39">
        <v>2434.8565705000001</v>
      </c>
      <c r="CQ156" s="37"/>
      <c r="CR156" s="40">
        <f t="shared" si="5"/>
        <v>100</v>
      </c>
      <c r="CT156" s="37">
        <v>100</v>
      </c>
      <c r="CU156" s="41" t="s">
        <v>43</v>
      </c>
      <c r="CV156" s="37">
        <v>100</v>
      </c>
      <c r="CW156" s="37">
        <v>0</v>
      </c>
      <c r="CX156" s="37">
        <v>100</v>
      </c>
      <c r="DA156" s="37">
        <v>33183.767190437451</v>
      </c>
      <c r="DB156" s="37"/>
      <c r="DC156" s="37">
        <v>33183.767190437451</v>
      </c>
      <c r="DD156" s="37"/>
      <c r="DE156" s="37">
        <v>33183.767190437451</v>
      </c>
      <c r="DF156" s="37"/>
      <c r="DG156" s="37">
        <v>33183.767190437451</v>
      </c>
      <c r="DH156" s="37"/>
    </row>
    <row r="157" spans="1:112" s="38" customFormat="1" ht="26.25" customHeight="1" x14ac:dyDescent="0.25">
      <c r="A157" s="1"/>
      <c r="B157" s="17"/>
      <c r="C157" s="26" t="s">
        <v>38</v>
      </c>
      <c r="D157" s="27">
        <f t="shared" si="4"/>
        <v>144</v>
      </c>
      <c r="E157" s="28" t="s">
        <v>366</v>
      </c>
      <c r="F157" s="28" t="s">
        <v>370</v>
      </c>
      <c r="G157" s="28" t="s">
        <v>371</v>
      </c>
      <c r="H157" s="28">
        <v>48</v>
      </c>
      <c r="I157" s="29" t="s">
        <v>369</v>
      </c>
      <c r="J157" s="30">
        <v>3</v>
      </c>
      <c r="K157" s="31">
        <v>3778.7565704999997</v>
      </c>
      <c r="L157" s="32">
        <v>100</v>
      </c>
      <c r="M157" s="33"/>
      <c r="N157" s="34">
        <v>100</v>
      </c>
      <c r="O157" s="34">
        <v>100</v>
      </c>
      <c r="P157" s="34">
        <v>100</v>
      </c>
      <c r="Q157" s="34">
        <v>0</v>
      </c>
      <c r="R157" s="34">
        <v>100</v>
      </c>
      <c r="S157" s="34">
        <v>100</v>
      </c>
      <c r="T157" s="34">
        <v>100</v>
      </c>
      <c r="U157" s="34">
        <v>0</v>
      </c>
      <c r="V157" s="34">
        <v>0</v>
      </c>
      <c r="W157" s="35">
        <v>100</v>
      </c>
      <c r="X157" s="33"/>
      <c r="Y157" s="34">
        <v>100</v>
      </c>
      <c r="Z157" s="34">
        <v>100</v>
      </c>
      <c r="AA157" s="34">
        <v>100</v>
      </c>
      <c r="AB157" s="34">
        <v>0</v>
      </c>
      <c r="AC157" s="34">
        <v>100</v>
      </c>
      <c r="AD157" s="34">
        <v>100</v>
      </c>
      <c r="AE157" s="34">
        <v>100</v>
      </c>
      <c r="AF157" s="34">
        <v>100</v>
      </c>
      <c r="AG157" s="34">
        <v>0</v>
      </c>
      <c r="AH157" s="37"/>
      <c r="AI157" s="37">
        <v>34.010000000000005</v>
      </c>
      <c r="AJ157" s="37">
        <v>4.7600000000000016</v>
      </c>
      <c r="AK157" s="37"/>
      <c r="AL157" s="37">
        <v>1900.0000000000002</v>
      </c>
      <c r="AM157" s="37">
        <v>2.35</v>
      </c>
      <c r="AN157" s="37"/>
      <c r="AO157" s="37"/>
      <c r="AP157" s="37">
        <v>38.59382999999999</v>
      </c>
      <c r="AQ157" s="37">
        <v>758</v>
      </c>
      <c r="AR157" s="37"/>
      <c r="AS157" s="37"/>
      <c r="AT157" s="37">
        <v>34.010000000000005</v>
      </c>
      <c r="AU157" s="37">
        <v>4.7600000000000016</v>
      </c>
      <c r="AV157" s="37"/>
      <c r="AW157" s="37">
        <v>1900.0000000000002</v>
      </c>
      <c r="AX157" s="37">
        <v>2.35</v>
      </c>
      <c r="AY157" s="37"/>
      <c r="AZ157" s="37"/>
      <c r="BA157" s="37">
        <v>38.59382999999999</v>
      </c>
      <c r="BB157" s="37">
        <v>758</v>
      </c>
      <c r="BC157" s="37"/>
      <c r="CE157" s="37">
        <v>102.03</v>
      </c>
      <c r="CF157" s="37">
        <v>14.28</v>
      </c>
      <c r="CG157" s="37">
        <v>0</v>
      </c>
      <c r="CH157" s="37">
        <v>1980.18</v>
      </c>
      <c r="CI157" s="37">
        <v>472.35</v>
      </c>
      <c r="CJ157" s="37">
        <v>1209.9165704999998</v>
      </c>
      <c r="CK157" s="37">
        <v>0</v>
      </c>
      <c r="CL157" s="37">
        <v>0</v>
      </c>
      <c r="CM157" s="37">
        <v>3778.7565704999997</v>
      </c>
      <c r="CN157" s="37">
        <v>3778.7565704999997</v>
      </c>
      <c r="CO157" s="37"/>
      <c r="CP157" s="39">
        <v>3778.7565704999997</v>
      </c>
      <c r="CQ157" s="37"/>
      <c r="CR157" s="40">
        <f t="shared" si="5"/>
        <v>100</v>
      </c>
      <c r="CT157" s="37">
        <v>100</v>
      </c>
      <c r="CU157" s="41" t="s">
        <v>43</v>
      </c>
      <c r="CV157" s="37">
        <v>100</v>
      </c>
      <c r="CW157" s="37">
        <v>0</v>
      </c>
      <c r="CX157" s="37">
        <v>100</v>
      </c>
      <c r="DA157" s="37">
        <v>779.21014896249994</v>
      </c>
      <c r="DB157" s="37"/>
      <c r="DC157" s="37">
        <v>779.21014896249994</v>
      </c>
      <c r="DD157" s="37"/>
      <c r="DE157" s="37">
        <v>779.21014896249994</v>
      </c>
      <c r="DF157" s="37"/>
      <c r="DG157" s="37">
        <v>779.21014896249994</v>
      </c>
      <c r="DH157" s="37"/>
    </row>
    <row r="158" spans="1:112" s="38" customFormat="1" ht="26.25" customHeight="1" x14ac:dyDescent="0.25">
      <c r="A158" s="1"/>
      <c r="B158" s="17"/>
      <c r="C158" s="26" t="s">
        <v>38</v>
      </c>
      <c r="D158" s="27">
        <f t="shared" si="4"/>
        <v>145</v>
      </c>
      <c r="E158" s="28" t="s">
        <v>366</v>
      </c>
      <c r="F158" s="28" t="s">
        <v>372</v>
      </c>
      <c r="G158" s="28" t="s">
        <v>373</v>
      </c>
      <c r="H158" s="28">
        <v>48</v>
      </c>
      <c r="I158" s="29" t="s">
        <v>369</v>
      </c>
      <c r="J158" s="30">
        <v>3</v>
      </c>
      <c r="K158" s="31">
        <v>4931.5945425</v>
      </c>
      <c r="L158" s="32">
        <v>100</v>
      </c>
      <c r="M158" s="33"/>
      <c r="N158" s="34">
        <v>100</v>
      </c>
      <c r="O158" s="34">
        <v>100</v>
      </c>
      <c r="P158" s="34">
        <v>100</v>
      </c>
      <c r="Q158" s="34">
        <v>0</v>
      </c>
      <c r="R158" s="34">
        <v>100</v>
      </c>
      <c r="S158" s="34">
        <v>100</v>
      </c>
      <c r="T158" s="34">
        <v>100.00000000000003</v>
      </c>
      <c r="U158" s="34">
        <v>0</v>
      </c>
      <c r="V158" s="34">
        <v>0</v>
      </c>
      <c r="W158" s="35">
        <v>100</v>
      </c>
      <c r="X158" s="33"/>
      <c r="Y158" s="34">
        <v>100</v>
      </c>
      <c r="Z158" s="34">
        <v>100</v>
      </c>
      <c r="AA158" s="34">
        <v>100</v>
      </c>
      <c r="AB158" s="34">
        <v>0</v>
      </c>
      <c r="AC158" s="34">
        <v>100</v>
      </c>
      <c r="AD158" s="34">
        <v>100</v>
      </c>
      <c r="AE158" s="34">
        <v>100</v>
      </c>
      <c r="AF158" s="34">
        <v>100</v>
      </c>
      <c r="AG158" s="34">
        <v>0</v>
      </c>
      <c r="AH158" s="37"/>
      <c r="AI158" s="37">
        <v>21.030000000000008</v>
      </c>
      <c r="AJ158" s="37">
        <v>71.189999999999984</v>
      </c>
      <c r="AK158" s="37"/>
      <c r="AL158" s="37">
        <v>2047.2000000000005</v>
      </c>
      <c r="AM158" s="37">
        <v>2.35</v>
      </c>
      <c r="AN158" s="37"/>
      <c r="AO158" s="37"/>
      <c r="AP158" s="37">
        <v>28.363349999999997</v>
      </c>
      <c r="AQ158" s="37">
        <v>758</v>
      </c>
      <c r="AR158" s="37"/>
      <c r="AS158" s="37"/>
      <c r="AT158" s="37">
        <v>21.030000000000008</v>
      </c>
      <c r="AU158" s="37">
        <v>71.189999999999984</v>
      </c>
      <c r="AV158" s="37"/>
      <c r="AW158" s="37">
        <v>2047.2000000000005</v>
      </c>
      <c r="AX158" s="37">
        <v>2.35</v>
      </c>
      <c r="AY158" s="37"/>
      <c r="AZ158" s="37"/>
      <c r="BA158" s="37">
        <v>28.363349999999997</v>
      </c>
      <c r="BB158" s="37">
        <v>758</v>
      </c>
      <c r="BC158" s="37"/>
      <c r="CE158" s="37">
        <v>250.46729999999999</v>
      </c>
      <c r="CF158" s="37">
        <v>1569.7394999999999</v>
      </c>
      <c r="CG158" s="37">
        <v>0</v>
      </c>
      <c r="CH158" s="37">
        <v>2144.6467199999997</v>
      </c>
      <c r="CI158" s="37">
        <v>77.55</v>
      </c>
      <c r="CJ158" s="37">
        <v>889.19102249999992</v>
      </c>
      <c r="CK158" s="37">
        <v>0</v>
      </c>
      <c r="CL158" s="37">
        <v>0</v>
      </c>
      <c r="CM158" s="37">
        <v>4931.5945425</v>
      </c>
      <c r="CN158" s="37">
        <v>4931.5945425</v>
      </c>
      <c r="CO158" s="37"/>
      <c r="CP158" s="39">
        <v>4931.5945425</v>
      </c>
      <c r="CQ158" s="37"/>
      <c r="CR158" s="40">
        <f t="shared" si="5"/>
        <v>100</v>
      </c>
      <c r="CT158" s="37">
        <v>100</v>
      </c>
      <c r="CU158" s="41" t="s">
        <v>43</v>
      </c>
      <c r="CV158" s="37">
        <v>100</v>
      </c>
      <c r="CW158" s="37">
        <v>0</v>
      </c>
      <c r="CX158" s="37">
        <v>100</v>
      </c>
      <c r="DA158" s="37">
        <v>2497.6929141061137</v>
      </c>
      <c r="DB158" s="37"/>
      <c r="DC158" s="37">
        <v>2497.6929141061137</v>
      </c>
      <c r="DD158" s="37"/>
      <c r="DE158" s="37">
        <v>2497.6929141061137</v>
      </c>
      <c r="DF158" s="37"/>
      <c r="DG158" s="37">
        <v>2497.6929141061137</v>
      </c>
      <c r="DH158" s="37"/>
    </row>
    <row r="159" spans="1:112" s="38" customFormat="1" ht="26.25" customHeight="1" x14ac:dyDescent="0.25">
      <c r="A159" s="1"/>
      <c r="B159" s="17"/>
      <c r="C159" s="26" t="s">
        <v>38</v>
      </c>
      <c r="D159" s="27">
        <f t="shared" si="4"/>
        <v>146</v>
      </c>
      <c r="E159" s="28" t="s">
        <v>366</v>
      </c>
      <c r="F159" s="28" t="s">
        <v>374</v>
      </c>
      <c r="G159" s="28" t="s">
        <v>375</v>
      </c>
      <c r="H159" s="28">
        <v>48</v>
      </c>
      <c r="I159" s="29" t="s">
        <v>369</v>
      </c>
      <c r="J159" s="30">
        <v>3</v>
      </c>
      <c r="K159" s="31">
        <v>5657.1893904999988</v>
      </c>
      <c r="L159" s="32">
        <v>100</v>
      </c>
      <c r="M159" s="33"/>
      <c r="N159" s="34">
        <v>100</v>
      </c>
      <c r="O159" s="34">
        <v>100</v>
      </c>
      <c r="P159" s="34">
        <v>100</v>
      </c>
      <c r="Q159" s="34">
        <v>0</v>
      </c>
      <c r="R159" s="34">
        <v>100</v>
      </c>
      <c r="S159" s="34">
        <v>100</v>
      </c>
      <c r="T159" s="34">
        <v>100</v>
      </c>
      <c r="U159" s="34">
        <v>0</v>
      </c>
      <c r="V159" s="34">
        <v>0</v>
      </c>
      <c r="W159" s="35">
        <v>100</v>
      </c>
      <c r="X159" s="33"/>
      <c r="Y159" s="34">
        <v>100</v>
      </c>
      <c r="Z159" s="34">
        <v>100</v>
      </c>
      <c r="AA159" s="34">
        <v>100</v>
      </c>
      <c r="AB159" s="34">
        <v>0</v>
      </c>
      <c r="AC159" s="34">
        <v>100</v>
      </c>
      <c r="AD159" s="34">
        <v>100</v>
      </c>
      <c r="AE159" s="34">
        <v>100</v>
      </c>
      <c r="AF159" s="34">
        <v>100</v>
      </c>
      <c r="AG159" s="34">
        <v>0</v>
      </c>
      <c r="AH159" s="37"/>
      <c r="AI159" s="37">
        <v>28.09791818950162</v>
      </c>
      <c r="AJ159" s="37">
        <v>33.527166752368821</v>
      </c>
      <c r="AK159" s="37"/>
      <c r="AL159" s="37">
        <v>1924.726193161931</v>
      </c>
      <c r="AM159" s="37">
        <v>2.35</v>
      </c>
      <c r="AN159" s="37"/>
      <c r="AO159" s="37"/>
      <c r="AP159" s="37">
        <v>38.593829999999997</v>
      </c>
      <c r="AQ159" s="37">
        <v>758</v>
      </c>
      <c r="AR159" s="37"/>
      <c r="AS159" s="37"/>
      <c r="AT159" s="37">
        <v>28.09791818950162</v>
      </c>
      <c r="AU159" s="37">
        <v>33.527166752368821</v>
      </c>
      <c r="AV159" s="37"/>
      <c r="AW159" s="37">
        <v>1924.726193161931</v>
      </c>
      <c r="AX159" s="37">
        <v>2.35</v>
      </c>
      <c r="AY159" s="37"/>
      <c r="AZ159" s="37"/>
      <c r="BA159" s="37">
        <v>38.593829999999997</v>
      </c>
      <c r="BB159" s="37">
        <v>758</v>
      </c>
      <c r="BC159" s="37"/>
      <c r="CE159" s="37">
        <v>493.86149999999998</v>
      </c>
      <c r="CF159" s="37">
        <v>613.76940000000013</v>
      </c>
      <c r="CG159" s="37">
        <v>0</v>
      </c>
      <c r="CH159" s="37">
        <v>3182.1919199999998</v>
      </c>
      <c r="CI159" s="37">
        <v>157.45000000000002</v>
      </c>
      <c r="CJ159" s="37">
        <v>1209.9165704999998</v>
      </c>
      <c r="CK159" s="37">
        <v>0</v>
      </c>
      <c r="CL159" s="37">
        <v>0</v>
      </c>
      <c r="CM159" s="37">
        <v>5657.1893904999988</v>
      </c>
      <c r="CN159" s="37">
        <v>5657.1893904999988</v>
      </c>
      <c r="CO159" s="37"/>
      <c r="CP159" s="39">
        <v>5657.1893904999988</v>
      </c>
      <c r="CQ159" s="37"/>
      <c r="CR159" s="40">
        <f t="shared" si="5"/>
        <v>100</v>
      </c>
      <c r="CT159" s="37">
        <v>100</v>
      </c>
      <c r="CU159" s="41" t="s">
        <v>43</v>
      </c>
      <c r="CV159" s="37">
        <v>100</v>
      </c>
      <c r="CW159" s="37">
        <v>0</v>
      </c>
      <c r="CX159" s="37">
        <v>100</v>
      </c>
      <c r="DA159" s="37">
        <v>2375.3731224357271</v>
      </c>
      <c r="DB159" s="37"/>
      <c r="DC159" s="37">
        <v>2375.3731224357271</v>
      </c>
      <c r="DD159" s="37"/>
      <c r="DE159" s="37">
        <v>2375.3731224357271</v>
      </c>
      <c r="DF159" s="37"/>
      <c r="DG159" s="37">
        <v>2375.3731224357271</v>
      </c>
      <c r="DH159" s="37"/>
    </row>
    <row r="160" spans="1:112" s="38" customFormat="1" ht="26.25" customHeight="1" x14ac:dyDescent="0.25">
      <c r="A160" s="1"/>
      <c r="B160" s="17"/>
      <c r="C160" s="26" t="s">
        <v>38</v>
      </c>
      <c r="D160" s="27">
        <f t="shared" si="4"/>
        <v>147</v>
      </c>
      <c r="E160" s="28" t="s">
        <v>366</v>
      </c>
      <c r="F160" s="28" t="s">
        <v>376</v>
      </c>
      <c r="G160" s="28" t="s">
        <v>377</v>
      </c>
      <c r="H160" s="28">
        <v>48</v>
      </c>
      <c r="I160" s="29" t="s">
        <v>369</v>
      </c>
      <c r="J160" s="30">
        <v>2</v>
      </c>
      <c r="K160" s="31">
        <v>5407.3538069999995</v>
      </c>
      <c r="L160" s="32">
        <v>100</v>
      </c>
      <c r="M160" s="33"/>
      <c r="N160" s="34">
        <v>100</v>
      </c>
      <c r="O160" s="34">
        <v>100</v>
      </c>
      <c r="P160" s="34">
        <v>100</v>
      </c>
      <c r="Q160" s="34">
        <v>0</v>
      </c>
      <c r="R160" s="34">
        <v>100</v>
      </c>
      <c r="S160" s="34">
        <v>100</v>
      </c>
      <c r="T160" s="34">
        <v>100</v>
      </c>
      <c r="U160" s="34">
        <v>0</v>
      </c>
      <c r="V160" s="34">
        <v>0</v>
      </c>
      <c r="W160" s="35">
        <v>100</v>
      </c>
      <c r="X160" s="33"/>
      <c r="Y160" s="34">
        <v>100</v>
      </c>
      <c r="Z160" s="34">
        <v>100</v>
      </c>
      <c r="AA160" s="34">
        <v>100</v>
      </c>
      <c r="AB160" s="34">
        <v>0</v>
      </c>
      <c r="AC160" s="34">
        <v>100</v>
      </c>
      <c r="AD160" s="34">
        <v>100</v>
      </c>
      <c r="AE160" s="34">
        <v>100</v>
      </c>
      <c r="AF160" s="34">
        <v>100</v>
      </c>
      <c r="AG160" s="34">
        <v>0</v>
      </c>
      <c r="AH160" s="37"/>
      <c r="AI160" s="37">
        <v>26.632141599154625</v>
      </c>
      <c r="AJ160" s="37">
        <v>15.656813651203898</v>
      </c>
      <c r="AK160" s="37"/>
      <c r="AL160" s="37">
        <v>3387.35</v>
      </c>
      <c r="AM160" s="37">
        <v>2.35</v>
      </c>
      <c r="AN160" s="37"/>
      <c r="AO160" s="37"/>
      <c r="AP160" s="37">
        <v>38.593829999999997</v>
      </c>
      <c r="AQ160" s="37">
        <v>758</v>
      </c>
      <c r="AR160" s="37"/>
      <c r="AS160" s="37"/>
      <c r="AT160" s="37">
        <v>26.632141599154625</v>
      </c>
      <c r="AU160" s="37">
        <v>15.656813651203898</v>
      </c>
      <c r="AV160" s="37"/>
      <c r="AW160" s="37">
        <v>3387.35</v>
      </c>
      <c r="AX160" s="37">
        <v>2.35</v>
      </c>
      <c r="AY160" s="37"/>
      <c r="AZ160" s="37"/>
      <c r="BA160" s="37">
        <v>38.593829999999997</v>
      </c>
      <c r="BB160" s="37">
        <v>758</v>
      </c>
      <c r="BC160" s="37"/>
      <c r="CE160" s="37">
        <v>79.557000000000002</v>
      </c>
      <c r="CF160" s="37">
        <v>317.33100000000002</v>
      </c>
      <c r="CG160" s="37">
        <v>0</v>
      </c>
      <c r="CH160" s="37">
        <v>3731.5047599999998</v>
      </c>
      <c r="CI160" s="37">
        <v>472.35</v>
      </c>
      <c r="CJ160" s="37">
        <v>806.61104699999987</v>
      </c>
      <c r="CK160" s="37">
        <v>0</v>
      </c>
      <c r="CL160" s="37">
        <v>0</v>
      </c>
      <c r="CM160" s="37">
        <v>5407.3538069999995</v>
      </c>
      <c r="CN160" s="37">
        <v>5407.3538069999995</v>
      </c>
      <c r="CO160" s="37"/>
      <c r="CP160" s="39">
        <v>5407.3538069999995</v>
      </c>
      <c r="CQ160" s="37"/>
      <c r="CR160" s="40">
        <f t="shared" si="5"/>
        <v>100</v>
      </c>
      <c r="CT160" s="37">
        <v>100</v>
      </c>
      <c r="CU160" s="41" t="s">
        <v>43</v>
      </c>
      <c r="CV160" s="37">
        <v>100</v>
      </c>
      <c r="CW160" s="37">
        <v>0</v>
      </c>
      <c r="CX160" s="37">
        <v>100</v>
      </c>
      <c r="DA160" s="37">
        <v>1467.5154418823583</v>
      </c>
      <c r="DB160" s="37"/>
      <c r="DC160" s="37">
        <v>1467.5154418823583</v>
      </c>
      <c r="DD160" s="37"/>
      <c r="DE160" s="37">
        <v>1467.5154418823583</v>
      </c>
      <c r="DF160" s="37"/>
      <c r="DG160" s="37">
        <v>1467.5154418823583</v>
      </c>
      <c r="DH160" s="37"/>
    </row>
    <row r="161" spans="1:112" s="38" customFormat="1" ht="26.25" customHeight="1" x14ac:dyDescent="0.25">
      <c r="A161" s="1"/>
      <c r="B161" s="17"/>
      <c r="C161" s="26" t="s">
        <v>38</v>
      </c>
      <c r="D161" s="27">
        <f t="shared" si="4"/>
        <v>148</v>
      </c>
      <c r="E161" s="28" t="s">
        <v>366</v>
      </c>
      <c r="F161" s="28" t="s">
        <v>378</v>
      </c>
      <c r="G161" s="28" t="s">
        <v>379</v>
      </c>
      <c r="H161" s="28">
        <v>48</v>
      </c>
      <c r="I161" s="29" t="s">
        <v>369</v>
      </c>
      <c r="J161" s="30">
        <v>3</v>
      </c>
      <c r="K161" s="31">
        <v>2299.3583224999998</v>
      </c>
      <c r="L161" s="32">
        <v>100</v>
      </c>
      <c r="M161" s="33"/>
      <c r="N161" s="34">
        <v>100</v>
      </c>
      <c r="O161" s="34">
        <v>100</v>
      </c>
      <c r="P161" s="34">
        <v>0</v>
      </c>
      <c r="Q161" s="34">
        <v>0</v>
      </c>
      <c r="R161" s="34">
        <v>0</v>
      </c>
      <c r="S161" s="34">
        <v>100</v>
      </c>
      <c r="T161" s="34">
        <v>100.00000000000003</v>
      </c>
      <c r="U161" s="34">
        <v>100</v>
      </c>
      <c r="V161" s="34">
        <v>0</v>
      </c>
      <c r="W161" s="35">
        <v>100.00000000000003</v>
      </c>
      <c r="X161" s="33"/>
      <c r="Y161" s="34">
        <v>100.00000000000003</v>
      </c>
      <c r="Z161" s="34">
        <v>100</v>
      </c>
      <c r="AA161" s="34">
        <v>100</v>
      </c>
      <c r="AB161" s="34">
        <v>0</v>
      </c>
      <c r="AC161" s="34">
        <v>100</v>
      </c>
      <c r="AD161" s="34">
        <v>100</v>
      </c>
      <c r="AE161" s="34">
        <v>100.00000000000003</v>
      </c>
      <c r="AF161" s="34">
        <v>100</v>
      </c>
      <c r="AG161" s="34">
        <v>0</v>
      </c>
      <c r="AH161" s="37"/>
      <c r="AI161" s="37">
        <v>29.93</v>
      </c>
      <c r="AJ161" s="37">
        <v>11.010000000000002</v>
      </c>
      <c r="AK161" s="37"/>
      <c r="AL161" s="37">
        <v>2326.7648000000004</v>
      </c>
      <c r="AM161" s="37">
        <v>2.3499999999999996</v>
      </c>
      <c r="AN161" s="37"/>
      <c r="AO161" s="37"/>
      <c r="AP161" s="37">
        <v>28.363350000000001</v>
      </c>
      <c r="AQ161" s="37">
        <v>758</v>
      </c>
      <c r="AR161" s="37"/>
      <c r="AS161" s="37"/>
      <c r="AT161" s="37">
        <v>29.93</v>
      </c>
      <c r="AU161" s="37">
        <v>11.010000000000002</v>
      </c>
      <c r="AV161" s="37"/>
      <c r="AW161" s="37">
        <v>2326.7648000000004</v>
      </c>
      <c r="AX161" s="37">
        <v>2.3499999999999996</v>
      </c>
      <c r="AY161" s="37"/>
      <c r="AZ161" s="37"/>
      <c r="BA161" s="37">
        <v>28.363350000000001</v>
      </c>
      <c r="BB161" s="37">
        <v>758</v>
      </c>
      <c r="BC161" s="37"/>
      <c r="CE161" s="37">
        <v>527.06729999999993</v>
      </c>
      <c r="CF161" s="37">
        <v>0</v>
      </c>
      <c r="CG161" s="37">
        <v>0</v>
      </c>
      <c r="CH161" s="37">
        <v>0</v>
      </c>
      <c r="CI161" s="37">
        <v>352.5</v>
      </c>
      <c r="CJ161" s="37">
        <v>889.19102249999992</v>
      </c>
      <c r="CK161" s="37">
        <v>530.6</v>
      </c>
      <c r="CL161" s="37">
        <v>0</v>
      </c>
      <c r="CM161" s="37">
        <v>2299.3583224999998</v>
      </c>
      <c r="CN161" s="37">
        <v>2299.3583224999998</v>
      </c>
      <c r="CO161" s="37"/>
      <c r="CP161" s="39">
        <v>2299.3583224999998</v>
      </c>
      <c r="CQ161" s="37"/>
      <c r="CR161" s="40">
        <f t="shared" si="5"/>
        <v>100</v>
      </c>
      <c r="CT161" s="37">
        <v>100</v>
      </c>
      <c r="CU161" s="41" t="s">
        <v>43</v>
      </c>
      <c r="CV161" s="37">
        <v>100</v>
      </c>
      <c r="CW161" s="37">
        <v>0</v>
      </c>
      <c r="CX161" s="37">
        <v>100</v>
      </c>
      <c r="DA161" s="37">
        <v>894.13781635451858</v>
      </c>
      <c r="DB161" s="37"/>
      <c r="DC161" s="37">
        <v>894.13781635451869</v>
      </c>
      <c r="DD161" s="37"/>
      <c r="DE161" s="37">
        <v>894.13781635451858</v>
      </c>
      <c r="DF161" s="37"/>
      <c r="DG161" s="37">
        <v>894.13781635451869</v>
      </c>
      <c r="DH161" s="37"/>
    </row>
    <row r="162" spans="1:112" s="38" customFormat="1" ht="26.25" customHeight="1" x14ac:dyDescent="0.25">
      <c r="A162" s="1"/>
      <c r="B162" s="17"/>
      <c r="C162" s="26" t="s">
        <v>38</v>
      </c>
      <c r="D162" s="27">
        <f t="shared" si="4"/>
        <v>149</v>
      </c>
      <c r="E162" s="28" t="s">
        <v>366</v>
      </c>
      <c r="F162" s="28" t="s">
        <v>380</v>
      </c>
      <c r="G162" s="28" t="s">
        <v>381</v>
      </c>
      <c r="H162" s="28">
        <v>48</v>
      </c>
      <c r="I162" s="29" t="s">
        <v>369</v>
      </c>
      <c r="J162" s="30">
        <v>2</v>
      </c>
      <c r="K162" s="31">
        <v>2987.779583</v>
      </c>
      <c r="L162" s="32">
        <v>100</v>
      </c>
      <c r="M162" s="33"/>
      <c r="N162" s="34">
        <v>100</v>
      </c>
      <c r="O162" s="34">
        <v>100</v>
      </c>
      <c r="P162" s="34">
        <v>100</v>
      </c>
      <c r="Q162" s="34">
        <v>0</v>
      </c>
      <c r="R162" s="34">
        <v>100</v>
      </c>
      <c r="S162" s="34">
        <v>100</v>
      </c>
      <c r="T162" s="34">
        <v>100</v>
      </c>
      <c r="U162" s="34">
        <v>0</v>
      </c>
      <c r="V162" s="34">
        <v>0</v>
      </c>
      <c r="W162" s="35">
        <v>99.999999999999986</v>
      </c>
      <c r="X162" s="33"/>
      <c r="Y162" s="34">
        <v>99.999999999999986</v>
      </c>
      <c r="Z162" s="34">
        <v>100</v>
      </c>
      <c r="AA162" s="34">
        <v>100</v>
      </c>
      <c r="AB162" s="34">
        <v>0</v>
      </c>
      <c r="AC162" s="34">
        <v>99.999999999999972</v>
      </c>
      <c r="AD162" s="34">
        <v>100</v>
      </c>
      <c r="AE162" s="34">
        <v>100.00000000000003</v>
      </c>
      <c r="AF162" s="34">
        <v>100</v>
      </c>
      <c r="AG162" s="34">
        <v>0</v>
      </c>
      <c r="AH162" s="37"/>
      <c r="AI162" s="37">
        <v>27.250000000000004</v>
      </c>
      <c r="AJ162" s="37">
        <v>10.56</v>
      </c>
      <c r="AK162" s="37"/>
      <c r="AL162" s="37">
        <v>1929.3199999999997</v>
      </c>
      <c r="AM162" s="37">
        <v>2.35</v>
      </c>
      <c r="AN162" s="37"/>
      <c r="AO162" s="37"/>
      <c r="AP162" s="37">
        <v>38.593830000000004</v>
      </c>
      <c r="AQ162" s="37">
        <v>758.00000000000011</v>
      </c>
      <c r="AR162" s="37"/>
      <c r="AS162" s="37"/>
      <c r="AT162" s="37">
        <v>27.250000000000004</v>
      </c>
      <c r="AU162" s="37">
        <v>10.56</v>
      </c>
      <c r="AV162" s="37"/>
      <c r="AW162" s="37">
        <v>1929.3199999999997</v>
      </c>
      <c r="AX162" s="37">
        <v>2.35</v>
      </c>
      <c r="AY162" s="37"/>
      <c r="AZ162" s="37"/>
      <c r="BA162" s="37">
        <v>38.593830000000004</v>
      </c>
      <c r="BB162" s="37">
        <v>758.00000000000011</v>
      </c>
      <c r="BC162" s="37"/>
      <c r="CE162" s="37">
        <v>213.095</v>
      </c>
      <c r="CF162" s="37">
        <v>155.232</v>
      </c>
      <c r="CG162" s="37">
        <v>0</v>
      </c>
      <c r="CH162" s="37">
        <v>1340.491536</v>
      </c>
      <c r="CI162" s="37">
        <v>472.35</v>
      </c>
      <c r="CJ162" s="37">
        <v>806.61104699999987</v>
      </c>
      <c r="CK162" s="37">
        <v>0</v>
      </c>
      <c r="CL162" s="37">
        <v>0</v>
      </c>
      <c r="CM162" s="37">
        <v>2987.779583</v>
      </c>
      <c r="CN162" s="37">
        <v>2987.779583</v>
      </c>
      <c r="CO162" s="37"/>
      <c r="CP162" s="39">
        <v>2987.779583</v>
      </c>
      <c r="CQ162" s="37"/>
      <c r="CR162" s="40">
        <f t="shared" si="5"/>
        <v>100</v>
      </c>
      <c r="CT162" s="37">
        <v>100</v>
      </c>
      <c r="CU162" s="41" t="s">
        <v>43</v>
      </c>
      <c r="CV162" s="37">
        <v>100</v>
      </c>
      <c r="CW162" s="37">
        <v>0</v>
      </c>
      <c r="CX162" s="37">
        <v>100</v>
      </c>
      <c r="DA162" s="37">
        <v>1411.6758655278609</v>
      </c>
      <c r="DB162" s="37"/>
      <c r="DC162" s="37">
        <v>1411.6758655278607</v>
      </c>
      <c r="DD162" s="37"/>
      <c r="DE162" s="37">
        <v>1411.6758655278609</v>
      </c>
      <c r="DF162" s="37"/>
      <c r="DG162" s="37">
        <v>1411.6758655278607</v>
      </c>
      <c r="DH162" s="37"/>
    </row>
    <row r="163" spans="1:112" s="38" customFormat="1" ht="26.25" customHeight="1" x14ac:dyDescent="0.25">
      <c r="A163" s="1"/>
      <c r="B163" s="17"/>
      <c r="C163" s="26" t="s">
        <v>38</v>
      </c>
      <c r="D163" s="27">
        <f t="shared" si="4"/>
        <v>150</v>
      </c>
      <c r="E163" s="28" t="s">
        <v>366</v>
      </c>
      <c r="F163" s="28" t="s">
        <v>382</v>
      </c>
      <c r="G163" s="28" t="s">
        <v>383</v>
      </c>
      <c r="H163" s="28">
        <v>48</v>
      </c>
      <c r="I163" s="29" t="s">
        <v>369</v>
      </c>
      <c r="J163" s="30">
        <v>3</v>
      </c>
      <c r="K163" s="31">
        <v>6620.4554224999993</v>
      </c>
      <c r="L163" s="32">
        <v>100</v>
      </c>
      <c r="M163" s="33"/>
      <c r="N163" s="34">
        <v>100</v>
      </c>
      <c r="O163" s="34">
        <v>100</v>
      </c>
      <c r="P163" s="34">
        <v>100.00000000000003</v>
      </c>
      <c r="Q163" s="34">
        <v>0</v>
      </c>
      <c r="R163" s="34">
        <v>100</v>
      </c>
      <c r="S163" s="34">
        <v>100</v>
      </c>
      <c r="T163" s="34">
        <v>100.00000000000003</v>
      </c>
      <c r="U163" s="34">
        <v>0</v>
      </c>
      <c r="V163" s="34">
        <v>0</v>
      </c>
      <c r="W163" s="35">
        <v>99.999999999999986</v>
      </c>
      <c r="X163" s="33"/>
      <c r="Y163" s="34">
        <v>99.999999999999986</v>
      </c>
      <c r="Z163" s="34">
        <v>100</v>
      </c>
      <c r="AA163" s="34">
        <v>100</v>
      </c>
      <c r="AB163" s="34">
        <v>0</v>
      </c>
      <c r="AC163" s="34">
        <v>99.999999999999972</v>
      </c>
      <c r="AD163" s="34">
        <v>100</v>
      </c>
      <c r="AE163" s="34">
        <v>100</v>
      </c>
      <c r="AF163" s="34">
        <v>100</v>
      </c>
      <c r="AG163" s="34">
        <v>0</v>
      </c>
      <c r="AH163" s="37"/>
      <c r="AI163" s="37">
        <v>19.580000000000002</v>
      </c>
      <c r="AJ163" s="37">
        <v>22.43</v>
      </c>
      <c r="AK163" s="37"/>
      <c r="AL163" s="37">
        <v>2684.5474462919883</v>
      </c>
      <c r="AM163" s="37">
        <v>3.3499999999999996</v>
      </c>
      <c r="AN163" s="37"/>
      <c r="AO163" s="37"/>
      <c r="AP163" s="37">
        <v>28.363350000000001</v>
      </c>
      <c r="AQ163" s="37">
        <v>758</v>
      </c>
      <c r="AR163" s="37"/>
      <c r="AS163" s="37"/>
      <c r="AT163" s="37">
        <v>19.580000000000002</v>
      </c>
      <c r="AU163" s="37">
        <v>22.43</v>
      </c>
      <c r="AV163" s="37"/>
      <c r="AW163" s="37">
        <v>2684.5474462919883</v>
      </c>
      <c r="AX163" s="37">
        <v>3.3499999999999996</v>
      </c>
      <c r="AY163" s="37"/>
      <c r="AZ163" s="37"/>
      <c r="BA163" s="37">
        <v>28.363350000000001</v>
      </c>
      <c r="BB163" s="37">
        <v>758</v>
      </c>
      <c r="BC163" s="37"/>
      <c r="CE163" s="37">
        <v>302.51100000000002</v>
      </c>
      <c r="CF163" s="37">
        <v>501.98339999999996</v>
      </c>
      <c r="CG163" s="37">
        <v>0</v>
      </c>
      <c r="CH163" s="37">
        <v>4702.32</v>
      </c>
      <c r="CI163" s="37">
        <v>224.45000000000002</v>
      </c>
      <c r="CJ163" s="37">
        <v>889.19102249999992</v>
      </c>
      <c r="CK163" s="37">
        <v>0</v>
      </c>
      <c r="CL163" s="37">
        <v>0</v>
      </c>
      <c r="CM163" s="37">
        <v>6620.4554224999993</v>
      </c>
      <c r="CN163" s="37">
        <v>6620.4554224999993</v>
      </c>
      <c r="CO163" s="37"/>
      <c r="CP163" s="39">
        <v>6620.4554224999993</v>
      </c>
      <c r="CQ163" s="37"/>
      <c r="CR163" s="40">
        <f t="shared" si="5"/>
        <v>100</v>
      </c>
      <c r="CT163" s="37">
        <v>100</v>
      </c>
      <c r="CU163" s="41" t="s">
        <v>43</v>
      </c>
      <c r="CV163" s="37">
        <v>100</v>
      </c>
      <c r="CW163" s="37">
        <v>0</v>
      </c>
      <c r="CX163" s="37">
        <v>100</v>
      </c>
      <c r="DA163" s="37">
        <v>15776.564791252376</v>
      </c>
      <c r="DB163" s="37"/>
      <c r="DC163" s="37">
        <v>15776.564791252375</v>
      </c>
      <c r="DD163" s="37"/>
      <c r="DE163" s="37">
        <v>15776.564791252376</v>
      </c>
      <c r="DF163" s="37"/>
      <c r="DG163" s="37">
        <v>15776.564791252375</v>
      </c>
      <c r="DH163" s="37"/>
    </row>
    <row r="164" spans="1:112" s="38" customFormat="1" ht="26.25" customHeight="1" x14ac:dyDescent="0.25">
      <c r="A164" s="1"/>
      <c r="B164" s="17"/>
      <c r="C164" s="26" t="s">
        <v>38</v>
      </c>
      <c r="D164" s="27">
        <f t="shared" si="4"/>
        <v>151</v>
      </c>
      <c r="E164" s="28" t="s">
        <v>366</v>
      </c>
      <c r="F164" s="28" t="s">
        <v>384</v>
      </c>
      <c r="G164" s="28" t="s">
        <v>385</v>
      </c>
      <c r="H164" s="28">
        <v>48</v>
      </c>
      <c r="I164" s="29" t="s">
        <v>369</v>
      </c>
      <c r="J164" s="30">
        <v>3</v>
      </c>
      <c r="K164" s="31">
        <v>3419.6010225</v>
      </c>
      <c r="L164" s="32">
        <v>100</v>
      </c>
      <c r="M164" s="33"/>
      <c r="N164" s="34">
        <v>100</v>
      </c>
      <c r="O164" s="34">
        <v>0</v>
      </c>
      <c r="P164" s="34">
        <v>0</v>
      </c>
      <c r="Q164" s="34">
        <v>0</v>
      </c>
      <c r="R164" s="34">
        <v>99.999999999999986</v>
      </c>
      <c r="S164" s="34">
        <v>100</v>
      </c>
      <c r="T164" s="34">
        <v>100.00000000000003</v>
      </c>
      <c r="U164" s="34">
        <v>0</v>
      </c>
      <c r="V164" s="34">
        <v>0</v>
      </c>
      <c r="W164" s="35">
        <v>100</v>
      </c>
      <c r="X164" s="33"/>
      <c r="Y164" s="34">
        <v>100</v>
      </c>
      <c r="Z164" s="34">
        <v>100</v>
      </c>
      <c r="AA164" s="34">
        <v>100</v>
      </c>
      <c r="AB164" s="34">
        <v>0</v>
      </c>
      <c r="AC164" s="34">
        <v>100</v>
      </c>
      <c r="AD164" s="34">
        <v>100</v>
      </c>
      <c r="AE164" s="34">
        <v>100</v>
      </c>
      <c r="AF164" s="34">
        <v>100</v>
      </c>
      <c r="AG164" s="34">
        <v>0</v>
      </c>
      <c r="AH164" s="37"/>
      <c r="AI164" s="37">
        <v>34.01</v>
      </c>
      <c r="AJ164" s="37">
        <v>4.76</v>
      </c>
      <c r="AK164" s="37"/>
      <c r="AL164" s="37">
        <v>1942.3408826517348</v>
      </c>
      <c r="AM164" s="37">
        <v>3.35</v>
      </c>
      <c r="AN164" s="37"/>
      <c r="AO164" s="37"/>
      <c r="AP164" s="37">
        <v>28.363350000000001</v>
      </c>
      <c r="AQ164" s="37">
        <v>758</v>
      </c>
      <c r="AR164" s="37"/>
      <c r="AS164" s="37"/>
      <c r="AT164" s="37">
        <v>34.01</v>
      </c>
      <c r="AU164" s="37">
        <v>4.76</v>
      </c>
      <c r="AV164" s="37"/>
      <c r="AW164" s="37">
        <v>1942.3408826517348</v>
      </c>
      <c r="AX164" s="37">
        <v>3.35</v>
      </c>
      <c r="AY164" s="37"/>
      <c r="AZ164" s="37"/>
      <c r="BA164" s="37">
        <v>28.363350000000001</v>
      </c>
      <c r="BB164" s="37">
        <v>758</v>
      </c>
      <c r="BC164" s="37"/>
      <c r="CE164" s="37">
        <v>0</v>
      </c>
      <c r="CF164" s="37">
        <v>0</v>
      </c>
      <c r="CG164" s="37">
        <v>0</v>
      </c>
      <c r="CH164" s="37">
        <v>1857.06</v>
      </c>
      <c r="CI164" s="37">
        <v>673.35</v>
      </c>
      <c r="CJ164" s="37">
        <v>889.19102249999992</v>
      </c>
      <c r="CK164" s="37">
        <v>0</v>
      </c>
      <c r="CL164" s="37">
        <v>0</v>
      </c>
      <c r="CM164" s="37">
        <v>3419.6010225</v>
      </c>
      <c r="CN164" s="37">
        <v>3419.6010225</v>
      </c>
      <c r="CO164" s="37"/>
      <c r="CP164" s="39">
        <v>3419.6010225</v>
      </c>
      <c r="CQ164" s="37"/>
      <c r="CR164" s="40">
        <f t="shared" si="5"/>
        <v>100</v>
      </c>
      <c r="CT164" s="37">
        <v>100</v>
      </c>
      <c r="CU164" s="41" t="s">
        <v>43</v>
      </c>
      <c r="CV164" s="37">
        <v>100</v>
      </c>
      <c r="CW164" s="37">
        <v>0</v>
      </c>
      <c r="CX164" s="37">
        <v>100</v>
      </c>
      <c r="DA164" s="37">
        <v>2782.6468598615024</v>
      </c>
      <c r="DB164" s="37"/>
      <c r="DC164" s="37">
        <v>2782.6468598615024</v>
      </c>
      <c r="DD164" s="37"/>
      <c r="DE164" s="37">
        <v>2782.6468598615024</v>
      </c>
      <c r="DF164" s="37"/>
      <c r="DG164" s="37">
        <v>2782.6468598615024</v>
      </c>
      <c r="DH164" s="37"/>
    </row>
    <row r="165" spans="1:112" s="38" customFormat="1" ht="26.25" customHeight="1" x14ac:dyDescent="0.25">
      <c r="A165" s="1"/>
      <c r="B165" s="17"/>
      <c r="C165" s="26" t="s">
        <v>38</v>
      </c>
      <c r="D165" s="27">
        <f t="shared" si="4"/>
        <v>152</v>
      </c>
      <c r="E165" s="28" t="s">
        <v>386</v>
      </c>
      <c r="F165" s="28" t="s">
        <v>387</v>
      </c>
      <c r="G165" s="28" t="s">
        <v>388</v>
      </c>
      <c r="H165" s="28">
        <v>46</v>
      </c>
      <c r="I165" s="29" t="s">
        <v>389</v>
      </c>
      <c r="J165" s="30">
        <v>3</v>
      </c>
      <c r="K165" s="31">
        <v>1935.5464999999999</v>
      </c>
      <c r="L165" s="32">
        <v>100</v>
      </c>
      <c r="M165" s="33"/>
      <c r="N165" s="34">
        <v>100</v>
      </c>
      <c r="O165" s="34">
        <v>100</v>
      </c>
      <c r="P165" s="34">
        <v>0</v>
      </c>
      <c r="Q165" s="34">
        <v>0</v>
      </c>
      <c r="R165" s="34">
        <v>0</v>
      </c>
      <c r="S165" s="34">
        <v>100</v>
      </c>
      <c r="T165" s="34">
        <v>100</v>
      </c>
      <c r="U165" s="34">
        <v>100</v>
      </c>
      <c r="V165" s="34">
        <v>0</v>
      </c>
      <c r="W165" s="35">
        <v>100</v>
      </c>
      <c r="X165" s="33"/>
      <c r="Y165" s="34">
        <v>100</v>
      </c>
      <c r="Z165" s="34">
        <v>100</v>
      </c>
      <c r="AA165" s="34">
        <v>0</v>
      </c>
      <c r="AB165" s="34">
        <v>0</v>
      </c>
      <c r="AC165" s="34">
        <v>0</v>
      </c>
      <c r="AD165" s="34">
        <v>99.999999999999972</v>
      </c>
      <c r="AE165" s="34">
        <v>100</v>
      </c>
      <c r="AF165" s="34">
        <v>100</v>
      </c>
      <c r="AG165" s="34">
        <v>0</v>
      </c>
      <c r="AH165" s="37"/>
      <c r="AI165" s="37">
        <v>23.38</v>
      </c>
      <c r="AJ165" s="37"/>
      <c r="AK165" s="37"/>
      <c r="AL165" s="37"/>
      <c r="AM165" s="37">
        <v>2.35</v>
      </c>
      <c r="AN165" s="37"/>
      <c r="AO165" s="37"/>
      <c r="AP165" s="37">
        <v>38.590000000000003</v>
      </c>
      <c r="AQ165" s="37">
        <v>544</v>
      </c>
      <c r="AR165" s="37"/>
      <c r="AS165" s="37"/>
      <c r="AT165" s="37">
        <v>23.38</v>
      </c>
      <c r="AU165" s="37"/>
      <c r="AV165" s="37"/>
      <c r="AW165" s="37"/>
      <c r="AX165" s="37">
        <v>2.35</v>
      </c>
      <c r="AY165" s="37"/>
      <c r="AZ165" s="37"/>
      <c r="BA165" s="37">
        <v>38.590000000000003</v>
      </c>
      <c r="BB165" s="37">
        <v>544</v>
      </c>
      <c r="BC165" s="37"/>
      <c r="CE165" s="37">
        <v>350.7</v>
      </c>
      <c r="CF165" s="37">
        <v>0</v>
      </c>
      <c r="CG165" s="37">
        <v>0</v>
      </c>
      <c r="CH165" s="37">
        <v>0</v>
      </c>
      <c r="CI165" s="37">
        <v>157.45000000000002</v>
      </c>
      <c r="CJ165" s="37">
        <v>1209.7965000000002</v>
      </c>
      <c r="CK165" s="37">
        <v>217.60000000000002</v>
      </c>
      <c r="CL165" s="37">
        <v>0</v>
      </c>
      <c r="CM165" s="37">
        <v>1935.5464999999999</v>
      </c>
      <c r="CN165" s="37">
        <v>1935.5464999999999</v>
      </c>
      <c r="CO165" s="37"/>
      <c r="CP165" s="39">
        <v>1935.5464999999999</v>
      </c>
      <c r="CQ165" s="37"/>
      <c r="CR165" s="40">
        <f t="shared" si="5"/>
        <v>100</v>
      </c>
      <c r="CT165" s="37">
        <v>100</v>
      </c>
      <c r="CU165" s="41" t="s">
        <v>43</v>
      </c>
      <c r="CV165" s="37">
        <v>100</v>
      </c>
      <c r="CW165" s="37">
        <v>0</v>
      </c>
      <c r="CX165" s="37">
        <v>100</v>
      </c>
      <c r="DA165" s="37">
        <v>448.25658900000002</v>
      </c>
      <c r="DB165" s="37"/>
      <c r="DC165" s="37">
        <v>448.25658900000002</v>
      </c>
      <c r="DD165" s="37"/>
      <c r="DE165" s="37">
        <v>448.25658900000002</v>
      </c>
      <c r="DF165" s="37"/>
      <c r="DG165" s="37">
        <v>448.25658900000002</v>
      </c>
      <c r="DH165" s="37"/>
    </row>
    <row r="166" spans="1:112" s="38" customFormat="1" ht="26.25" customHeight="1" x14ac:dyDescent="0.25">
      <c r="A166" s="1"/>
      <c r="B166" s="17"/>
      <c r="C166" s="26" t="s">
        <v>38</v>
      </c>
      <c r="D166" s="27">
        <f t="shared" si="4"/>
        <v>153</v>
      </c>
      <c r="E166" s="28" t="s">
        <v>386</v>
      </c>
      <c r="F166" s="28" t="s">
        <v>390</v>
      </c>
      <c r="G166" s="28" t="s">
        <v>391</v>
      </c>
      <c r="H166" s="28">
        <v>46</v>
      </c>
      <c r="I166" s="29" t="s">
        <v>389</v>
      </c>
      <c r="J166" s="30">
        <v>3</v>
      </c>
      <c r="K166" s="31">
        <v>1410.0561000000002</v>
      </c>
      <c r="L166" s="32">
        <v>100</v>
      </c>
      <c r="M166" s="33"/>
      <c r="N166" s="34">
        <v>100</v>
      </c>
      <c r="O166" s="34">
        <v>100</v>
      </c>
      <c r="P166" s="34">
        <v>0</v>
      </c>
      <c r="Q166" s="34">
        <v>0</v>
      </c>
      <c r="R166" s="34">
        <v>0</v>
      </c>
      <c r="S166" s="34">
        <v>100</v>
      </c>
      <c r="T166" s="34">
        <v>100</v>
      </c>
      <c r="U166" s="34">
        <v>100</v>
      </c>
      <c r="V166" s="34">
        <v>0</v>
      </c>
      <c r="W166" s="35">
        <v>100.00000000000003</v>
      </c>
      <c r="X166" s="33"/>
      <c r="Y166" s="34">
        <v>100.00000000000003</v>
      </c>
      <c r="Z166" s="34">
        <v>100</v>
      </c>
      <c r="AA166" s="34">
        <v>0</v>
      </c>
      <c r="AB166" s="34">
        <v>0</v>
      </c>
      <c r="AC166" s="34">
        <v>100</v>
      </c>
      <c r="AD166" s="34">
        <v>100.00000000000003</v>
      </c>
      <c r="AE166" s="34">
        <v>100.00000000000003</v>
      </c>
      <c r="AF166" s="34">
        <v>0</v>
      </c>
      <c r="AG166" s="34">
        <v>0</v>
      </c>
      <c r="AH166" s="37"/>
      <c r="AI166" s="37">
        <v>8.1300000000000043</v>
      </c>
      <c r="AJ166" s="37"/>
      <c r="AK166" s="37"/>
      <c r="AL166" s="37">
        <v>1599.3637000000003</v>
      </c>
      <c r="AM166" s="37">
        <v>2.35</v>
      </c>
      <c r="AN166" s="37"/>
      <c r="AO166" s="37"/>
      <c r="AP166" s="37">
        <v>38.590000000000003</v>
      </c>
      <c r="AQ166" s="37">
        <v>0</v>
      </c>
      <c r="AR166" s="37"/>
      <c r="AS166" s="37"/>
      <c r="AT166" s="37">
        <v>8.1300000000000043</v>
      </c>
      <c r="AU166" s="37"/>
      <c r="AV166" s="37"/>
      <c r="AW166" s="37">
        <v>1599.3637000000003</v>
      </c>
      <c r="AX166" s="37">
        <v>2.35</v>
      </c>
      <c r="AY166" s="37"/>
      <c r="AZ166" s="37"/>
      <c r="BA166" s="37">
        <v>38.590000000000003</v>
      </c>
      <c r="BB166" s="37">
        <v>0</v>
      </c>
      <c r="BC166" s="37"/>
      <c r="CE166" s="37">
        <v>15.609600000000002</v>
      </c>
      <c r="CF166" s="37">
        <v>0</v>
      </c>
      <c r="CG166" s="37">
        <v>0</v>
      </c>
      <c r="CH166" s="37">
        <v>0</v>
      </c>
      <c r="CI166" s="37">
        <v>157.45000000000002</v>
      </c>
      <c r="CJ166" s="37">
        <v>1209.7965000000002</v>
      </c>
      <c r="CK166" s="37">
        <v>27.200000000000003</v>
      </c>
      <c r="CL166" s="37">
        <v>0</v>
      </c>
      <c r="CM166" s="37">
        <v>1410.0561000000002</v>
      </c>
      <c r="CN166" s="37">
        <v>1410.0561000000002</v>
      </c>
      <c r="CO166" s="37"/>
      <c r="CP166" s="39">
        <v>1410.0561000000002</v>
      </c>
      <c r="CQ166" s="37"/>
      <c r="CR166" s="40">
        <f t="shared" si="5"/>
        <v>100</v>
      </c>
      <c r="CT166" s="37">
        <v>100</v>
      </c>
      <c r="CU166" s="41" t="s">
        <v>43</v>
      </c>
      <c r="CV166" s="37">
        <v>100</v>
      </c>
      <c r="CW166" s="37">
        <v>0</v>
      </c>
      <c r="CX166" s="37">
        <v>100</v>
      </c>
      <c r="DA166" s="37">
        <v>403.10326483266817</v>
      </c>
      <c r="DB166" s="37"/>
      <c r="DC166" s="37">
        <v>403.10326483266829</v>
      </c>
      <c r="DD166" s="37"/>
      <c r="DE166" s="37">
        <v>403.10326483266817</v>
      </c>
      <c r="DF166" s="37"/>
      <c r="DG166" s="37">
        <v>403.10326483266829</v>
      </c>
      <c r="DH166" s="37"/>
    </row>
    <row r="167" spans="1:112" s="38" customFormat="1" ht="26.25" customHeight="1" x14ac:dyDescent="0.25">
      <c r="A167" s="1"/>
      <c r="B167" s="17"/>
      <c r="C167" s="26" t="s">
        <v>38</v>
      </c>
      <c r="D167" s="27">
        <f t="shared" si="4"/>
        <v>154</v>
      </c>
      <c r="E167" s="28" t="s">
        <v>386</v>
      </c>
      <c r="F167" s="28" t="s">
        <v>392</v>
      </c>
      <c r="G167" s="28" t="s">
        <v>393</v>
      </c>
      <c r="H167" s="28">
        <v>46</v>
      </c>
      <c r="I167" s="29" t="s">
        <v>389</v>
      </c>
      <c r="J167" s="30">
        <v>3</v>
      </c>
      <c r="K167" s="31">
        <v>2695.4419999999996</v>
      </c>
      <c r="L167" s="32">
        <v>100</v>
      </c>
      <c r="M167" s="33"/>
      <c r="N167" s="34">
        <v>100</v>
      </c>
      <c r="O167" s="34">
        <v>100</v>
      </c>
      <c r="P167" s="34">
        <v>0</v>
      </c>
      <c r="Q167" s="34">
        <v>0</v>
      </c>
      <c r="R167" s="34">
        <v>100</v>
      </c>
      <c r="S167" s="34">
        <v>0</v>
      </c>
      <c r="T167" s="34">
        <v>0</v>
      </c>
      <c r="U167" s="34">
        <v>0</v>
      </c>
      <c r="V167" s="34">
        <v>0</v>
      </c>
      <c r="W167" s="35">
        <v>100</v>
      </c>
      <c r="X167" s="33"/>
      <c r="Y167" s="34">
        <v>100</v>
      </c>
      <c r="Z167" s="34">
        <v>100</v>
      </c>
      <c r="AA167" s="34">
        <v>99.999999999999972</v>
      </c>
      <c r="AB167" s="34">
        <v>0</v>
      </c>
      <c r="AC167" s="34">
        <v>100</v>
      </c>
      <c r="AD167" s="34">
        <v>100</v>
      </c>
      <c r="AE167" s="34">
        <v>99.999999999999986</v>
      </c>
      <c r="AF167" s="34">
        <v>0</v>
      </c>
      <c r="AG167" s="34">
        <v>0</v>
      </c>
      <c r="AH167" s="37"/>
      <c r="AI167" s="37">
        <v>23.326632207307995</v>
      </c>
      <c r="AJ167" s="37">
        <v>12.11</v>
      </c>
      <c r="AK167" s="37"/>
      <c r="AL167" s="37">
        <v>1589.1</v>
      </c>
      <c r="AM167" s="37">
        <v>2.35</v>
      </c>
      <c r="AN167" s="37"/>
      <c r="AO167" s="37"/>
      <c r="AP167" s="37">
        <v>38.589999999999996</v>
      </c>
      <c r="AQ167" s="37">
        <v>0</v>
      </c>
      <c r="AR167" s="37"/>
      <c r="AS167" s="37"/>
      <c r="AT167" s="37">
        <v>23.326632207307995</v>
      </c>
      <c r="AU167" s="37">
        <v>12.11</v>
      </c>
      <c r="AV167" s="37"/>
      <c r="AW167" s="37">
        <v>1589.1</v>
      </c>
      <c r="AX167" s="37">
        <v>2.35</v>
      </c>
      <c r="AY167" s="37"/>
      <c r="AZ167" s="37"/>
      <c r="BA167" s="37">
        <v>38.589999999999996</v>
      </c>
      <c r="BB167" s="37">
        <v>0</v>
      </c>
      <c r="BC167" s="37"/>
      <c r="CE167" s="37">
        <v>121.1</v>
      </c>
      <c r="CF167" s="37">
        <v>0</v>
      </c>
      <c r="CG167" s="37">
        <v>0</v>
      </c>
      <c r="CH167" s="37">
        <v>2574.3419999999996</v>
      </c>
      <c r="CI167" s="37">
        <v>0</v>
      </c>
      <c r="CJ167" s="37">
        <v>0</v>
      </c>
      <c r="CK167" s="37">
        <v>0</v>
      </c>
      <c r="CL167" s="37">
        <v>0</v>
      </c>
      <c r="CM167" s="37">
        <v>2695.4419999999996</v>
      </c>
      <c r="CN167" s="37">
        <v>2695.4419999999996</v>
      </c>
      <c r="CO167" s="37"/>
      <c r="CP167" s="39">
        <v>2695.4419999999996</v>
      </c>
      <c r="CQ167" s="37"/>
      <c r="CR167" s="40">
        <f t="shared" si="5"/>
        <v>100</v>
      </c>
      <c r="CT167" s="37">
        <v>100</v>
      </c>
      <c r="CU167" s="41" t="s">
        <v>43</v>
      </c>
      <c r="CV167" s="37">
        <v>100</v>
      </c>
      <c r="CW167" s="37">
        <v>0</v>
      </c>
      <c r="CX167" s="37">
        <v>100</v>
      </c>
      <c r="DA167" s="37">
        <v>305.6555660000007</v>
      </c>
      <c r="DB167" s="37"/>
      <c r="DC167" s="37">
        <v>305.6555660000007</v>
      </c>
      <c r="DD167" s="37"/>
      <c r="DE167" s="37">
        <v>305.6555660000007</v>
      </c>
      <c r="DF167" s="37"/>
      <c r="DG167" s="37">
        <v>305.6555660000007</v>
      </c>
      <c r="DH167" s="37"/>
    </row>
    <row r="168" spans="1:112" s="38" customFormat="1" ht="26.25" customHeight="1" x14ac:dyDescent="0.25">
      <c r="A168" s="1"/>
      <c r="B168" s="17"/>
      <c r="C168" s="26" t="s">
        <v>38</v>
      </c>
      <c r="D168" s="27">
        <f t="shared" si="4"/>
        <v>155</v>
      </c>
      <c r="E168" s="28" t="s">
        <v>386</v>
      </c>
      <c r="F168" s="28" t="s">
        <v>394</v>
      </c>
      <c r="G168" s="28" t="s">
        <v>395</v>
      </c>
      <c r="H168" s="28">
        <v>46</v>
      </c>
      <c r="I168" s="29" t="s">
        <v>389</v>
      </c>
      <c r="J168" s="30">
        <v>3</v>
      </c>
      <c r="K168" s="31">
        <v>1209.7965000000002</v>
      </c>
      <c r="L168" s="32">
        <v>100</v>
      </c>
      <c r="M168" s="33"/>
      <c r="N168" s="34">
        <v>100</v>
      </c>
      <c r="O168" s="34">
        <v>0</v>
      </c>
      <c r="P168" s="34">
        <v>0</v>
      </c>
      <c r="Q168" s="34">
        <v>0</v>
      </c>
      <c r="R168" s="34">
        <v>0</v>
      </c>
      <c r="S168" s="34">
        <v>0</v>
      </c>
      <c r="T168" s="34">
        <v>100</v>
      </c>
      <c r="U168" s="34">
        <v>0</v>
      </c>
      <c r="V168" s="34">
        <v>0</v>
      </c>
      <c r="W168" s="35">
        <v>100</v>
      </c>
      <c r="X168" s="33"/>
      <c r="Y168" s="34">
        <v>100</v>
      </c>
      <c r="Z168" s="34">
        <v>0</v>
      </c>
      <c r="AA168" s="34">
        <v>0</v>
      </c>
      <c r="AB168" s="34">
        <v>0</v>
      </c>
      <c r="AC168" s="34">
        <v>0</v>
      </c>
      <c r="AD168" s="34">
        <v>100</v>
      </c>
      <c r="AE168" s="34">
        <v>100</v>
      </c>
      <c r="AF168" s="34">
        <v>0</v>
      </c>
      <c r="AG168" s="34">
        <v>0</v>
      </c>
      <c r="AH168" s="37"/>
      <c r="AI168" s="37"/>
      <c r="AJ168" s="37"/>
      <c r="AK168" s="37"/>
      <c r="AL168" s="37"/>
      <c r="AM168" s="37">
        <v>2.35</v>
      </c>
      <c r="AN168" s="37"/>
      <c r="AO168" s="37"/>
      <c r="AP168" s="37">
        <v>38.590000000000003</v>
      </c>
      <c r="AQ168" s="37">
        <v>0</v>
      </c>
      <c r="AR168" s="37"/>
      <c r="AS168" s="37"/>
      <c r="AT168" s="37"/>
      <c r="AU168" s="37"/>
      <c r="AV168" s="37"/>
      <c r="AW168" s="37"/>
      <c r="AX168" s="37">
        <v>2.35</v>
      </c>
      <c r="AY168" s="37"/>
      <c r="AZ168" s="37"/>
      <c r="BA168" s="37">
        <v>38.590000000000003</v>
      </c>
      <c r="BB168" s="37">
        <v>0</v>
      </c>
      <c r="BC168" s="37"/>
      <c r="CE168" s="37">
        <v>0</v>
      </c>
      <c r="CF168" s="37">
        <v>0</v>
      </c>
      <c r="CG168" s="37">
        <v>0</v>
      </c>
      <c r="CH168" s="37">
        <v>0</v>
      </c>
      <c r="CI168" s="37">
        <v>0</v>
      </c>
      <c r="CJ168" s="37">
        <v>1209.7965000000002</v>
      </c>
      <c r="CK168" s="37">
        <v>0</v>
      </c>
      <c r="CL168" s="37">
        <v>0</v>
      </c>
      <c r="CM168" s="37">
        <v>1209.7965000000002</v>
      </c>
      <c r="CN168" s="37">
        <v>1209.7965000000002</v>
      </c>
      <c r="CO168" s="37"/>
      <c r="CP168" s="39">
        <v>1209.7965000000002</v>
      </c>
      <c r="CQ168" s="37"/>
      <c r="CR168" s="40">
        <f t="shared" si="5"/>
        <v>100</v>
      </c>
      <c r="CT168" s="37">
        <v>100</v>
      </c>
      <c r="CU168" s="41" t="s">
        <v>43</v>
      </c>
      <c r="CV168" s="37">
        <v>100</v>
      </c>
      <c r="CW168" s="37">
        <v>0</v>
      </c>
      <c r="CX168" s="37">
        <v>100</v>
      </c>
      <c r="DA168" s="37">
        <v>192.93901400000004</v>
      </c>
      <c r="DB168" s="37"/>
      <c r="DC168" s="37">
        <v>192.93901400000004</v>
      </c>
      <c r="DD168" s="37"/>
      <c r="DE168" s="37">
        <v>192.93901400000004</v>
      </c>
      <c r="DF168" s="37"/>
      <c r="DG168" s="37">
        <v>192.93901400000004</v>
      </c>
      <c r="DH168" s="37"/>
    </row>
    <row r="169" spans="1:112" s="38" customFormat="1" ht="26.25" customHeight="1" x14ac:dyDescent="0.25">
      <c r="A169" s="1"/>
      <c r="B169" s="17"/>
      <c r="C169" s="26" t="s">
        <v>38</v>
      </c>
      <c r="D169" s="27">
        <f t="shared" si="4"/>
        <v>156</v>
      </c>
      <c r="E169" s="28" t="s">
        <v>386</v>
      </c>
      <c r="F169" s="28" t="s">
        <v>396</v>
      </c>
      <c r="G169" s="28" t="s">
        <v>397</v>
      </c>
      <c r="H169" s="28">
        <v>46</v>
      </c>
      <c r="I169" s="29" t="s">
        <v>389</v>
      </c>
      <c r="J169" s="30">
        <v>3</v>
      </c>
      <c r="K169" s="31">
        <v>1428.9465000000002</v>
      </c>
      <c r="L169" s="32">
        <v>100</v>
      </c>
      <c r="M169" s="33"/>
      <c r="N169" s="34">
        <v>100</v>
      </c>
      <c r="O169" s="34">
        <v>100</v>
      </c>
      <c r="P169" s="34">
        <v>0</v>
      </c>
      <c r="Q169" s="34">
        <v>0</v>
      </c>
      <c r="R169" s="34">
        <v>0</v>
      </c>
      <c r="S169" s="34">
        <v>100</v>
      </c>
      <c r="T169" s="34">
        <v>100</v>
      </c>
      <c r="U169" s="34">
        <v>0</v>
      </c>
      <c r="V169" s="34">
        <v>0</v>
      </c>
      <c r="W169" s="35">
        <v>100</v>
      </c>
      <c r="X169" s="33"/>
      <c r="Y169" s="34">
        <v>100</v>
      </c>
      <c r="Z169" s="34">
        <v>100</v>
      </c>
      <c r="AA169" s="34">
        <v>0</v>
      </c>
      <c r="AB169" s="34">
        <v>0</v>
      </c>
      <c r="AC169" s="34">
        <v>0</v>
      </c>
      <c r="AD169" s="34">
        <v>100</v>
      </c>
      <c r="AE169" s="34">
        <v>100</v>
      </c>
      <c r="AF169" s="34">
        <v>0</v>
      </c>
      <c r="AG169" s="34">
        <v>0</v>
      </c>
      <c r="AH169" s="37"/>
      <c r="AI169" s="37">
        <v>12.34</v>
      </c>
      <c r="AJ169" s="37"/>
      <c r="AK169" s="37"/>
      <c r="AL169" s="37"/>
      <c r="AM169" s="37">
        <v>2.35</v>
      </c>
      <c r="AN169" s="37"/>
      <c r="AO169" s="37"/>
      <c r="AP169" s="37">
        <v>38.589999999999996</v>
      </c>
      <c r="AQ169" s="37">
        <v>0</v>
      </c>
      <c r="AR169" s="37"/>
      <c r="AS169" s="37"/>
      <c r="AT169" s="37">
        <v>12.34</v>
      </c>
      <c r="AU169" s="37"/>
      <c r="AV169" s="37"/>
      <c r="AW169" s="37"/>
      <c r="AX169" s="37">
        <v>2.35</v>
      </c>
      <c r="AY169" s="37"/>
      <c r="AZ169" s="37"/>
      <c r="BA169" s="37">
        <v>38.589999999999996</v>
      </c>
      <c r="BB169" s="37">
        <v>0</v>
      </c>
      <c r="BC169" s="37"/>
      <c r="CE169" s="37">
        <v>61.7</v>
      </c>
      <c r="CF169" s="37">
        <v>0</v>
      </c>
      <c r="CG169" s="37">
        <v>0</v>
      </c>
      <c r="CH169" s="37">
        <v>0</v>
      </c>
      <c r="CI169" s="37">
        <v>157.45000000000002</v>
      </c>
      <c r="CJ169" s="37">
        <v>1209.7965000000002</v>
      </c>
      <c r="CK169" s="37">
        <v>0</v>
      </c>
      <c r="CL169" s="37">
        <v>0</v>
      </c>
      <c r="CM169" s="37">
        <v>1428.9465000000002</v>
      </c>
      <c r="CN169" s="37">
        <v>1428.9465000000002</v>
      </c>
      <c r="CO169" s="37"/>
      <c r="CP169" s="39">
        <v>1428.9465000000002</v>
      </c>
      <c r="CQ169" s="37"/>
      <c r="CR169" s="40">
        <f t="shared" si="5"/>
        <v>100</v>
      </c>
      <c r="CT169" s="37">
        <v>100</v>
      </c>
      <c r="CU169" s="41" t="s">
        <v>43</v>
      </c>
      <c r="CV169" s="37">
        <v>100</v>
      </c>
      <c r="CW169" s="37">
        <v>0</v>
      </c>
      <c r="CX169" s="37">
        <v>100</v>
      </c>
      <c r="DA169" s="37">
        <v>137.45408750000001</v>
      </c>
      <c r="DB169" s="37"/>
      <c r="DC169" s="37">
        <v>137.45408750000001</v>
      </c>
      <c r="DD169" s="37"/>
      <c r="DE169" s="37">
        <v>137.45408750000001</v>
      </c>
      <c r="DF169" s="37"/>
      <c r="DG169" s="37">
        <v>137.45408750000001</v>
      </c>
      <c r="DH169" s="37"/>
    </row>
    <row r="170" spans="1:112" s="38" customFormat="1" ht="26.25" customHeight="1" x14ac:dyDescent="0.25">
      <c r="A170" s="1"/>
      <c r="B170" s="17"/>
      <c r="C170" s="26" t="s">
        <v>38</v>
      </c>
      <c r="D170" s="27">
        <f t="shared" si="4"/>
        <v>157</v>
      </c>
      <c r="E170" s="28" t="s">
        <v>386</v>
      </c>
      <c r="F170" s="28" t="s">
        <v>398</v>
      </c>
      <c r="G170" s="28" t="s">
        <v>399</v>
      </c>
      <c r="H170" s="28">
        <v>46</v>
      </c>
      <c r="I170" s="29" t="s">
        <v>389</v>
      </c>
      <c r="J170" s="30">
        <v>3</v>
      </c>
      <c r="K170" s="31">
        <v>3487.6625999999997</v>
      </c>
      <c r="L170" s="32">
        <v>99.950198492183688</v>
      </c>
      <c r="M170" s="36" t="s">
        <v>42</v>
      </c>
      <c r="N170" s="34">
        <v>99.950198492183688</v>
      </c>
      <c r="O170" s="34">
        <v>100</v>
      </c>
      <c r="P170" s="34">
        <v>100</v>
      </c>
      <c r="Q170" s="34">
        <v>0</v>
      </c>
      <c r="R170" s="34">
        <v>99.933819602242664</v>
      </c>
      <c r="S170" s="34">
        <v>99.999999999999986</v>
      </c>
      <c r="T170" s="34">
        <v>0</v>
      </c>
      <c r="U170" s="34">
        <v>0</v>
      </c>
      <c r="V170" s="34">
        <v>0</v>
      </c>
      <c r="W170" s="35">
        <v>99.975355051997411</v>
      </c>
      <c r="X170" s="36" t="s">
        <v>42</v>
      </c>
      <c r="Y170" s="34">
        <v>99.975355051997411</v>
      </c>
      <c r="Z170" s="34">
        <v>100</v>
      </c>
      <c r="AA170" s="34">
        <v>100</v>
      </c>
      <c r="AB170" s="34">
        <v>0</v>
      </c>
      <c r="AC170" s="34">
        <v>99.933819602242664</v>
      </c>
      <c r="AD170" s="34">
        <v>100</v>
      </c>
      <c r="AE170" s="34">
        <v>100</v>
      </c>
      <c r="AF170" s="34">
        <v>0</v>
      </c>
      <c r="AG170" s="34">
        <v>0</v>
      </c>
      <c r="AH170" s="37"/>
      <c r="AI170" s="37">
        <v>44.970000000000006</v>
      </c>
      <c r="AJ170" s="37">
        <v>11.27</v>
      </c>
      <c r="AK170" s="37"/>
      <c r="AL170" s="37">
        <v>1620.8726999999999</v>
      </c>
      <c r="AM170" s="37">
        <v>3.35</v>
      </c>
      <c r="AN170" s="37"/>
      <c r="AO170" s="37"/>
      <c r="AP170" s="37">
        <v>38.590000000000003</v>
      </c>
      <c r="AQ170" s="37">
        <v>0</v>
      </c>
      <c r="AR170" s="37"/>
      <c r="AS170" s="37"/>
      <c r="AT170" s="37">
        <v>44.970000000000006</v>
      </c>
      <c r="AU170" s="37">
        <v>11.27</v>
      </c>
      <c r="AV170" s="37"/>
      <c r="AW170" s="37">
        <v>1619.7999999999995</v>
      </c>
      <c r="AX170" s="37">
        <v>3.35</v>
      </c>
      <c r="AY170" s="37"/>
      <c r="AZ170" s="37"/>
      <c r="BA170" s="37">
        <v>38.590000000000003</v>
      </c>
      <c r="BB170" s="37">
        <v>0</v>
      </c>
      <c r="BC170" s="37"/>
      <c r="CE170" s="37">
        <v>674.55</v>
      </c>
      <c r="CF170" s="37">
        <v>145.72109999999998</v>
      </c>
      <c r="CG170" s="37">
        <v>0</v>
      </c>
      <c r="CH170" s="37">
        <v>2624.0759999999996</v>
      </c>
      <c r="CI170" s="37">
        <v>43.3155</v>
      </c>
      <c r="CJ170" s="37">
        <v>0</v>
      </c>
      <c r="CK170" s="37">
        <v>0</v>
      </c>
      <c r="CL170" s="37">
        <v>0</v>
      </c>
      <c r="CM170" s="37">
        <v>3487.6625999999997</v>
      </c>
      <c r="CN170" s="37">
        <v>3487.6625999999997</v>
      </c>
      <c r="CO170" s="37"/>
      <c r="CP170" s="39">
        <v>3489.4003739999998</v>
      </c>
      <c r="CQ170" s="37"/>
      <c r="CR170" s="40">
        <f t="shared" si="5"/>
        <v>99.950198492183688</v>
      </c>
      <c r="CT170" s="37">
        <v>100</v>
      </c>
      <c r="CU170" s="41" t="s">
        <v>43</v>
      </c>
      <c r="CV170" s="37">
        <v>100</v>
      </c>
      <c r="CW170" s="37">
        <v>0</v>
      </c>
      <c r="CX170" s="37">
        <v>100</v>
      </c>
      <c r="DA170" s="37">
        <v>2984.7630350979998</v>
      </c>
      <c r="DB170" s="37"/>
      <c r="DC170" s="37">
        <v>2984.0274417999995</v>
      </c>
      <c r="DD170" s="37"/>
      <c r="DE170" s="37">
        <v>2984.7630350979998</v>
      </c>
      <c r="DF170" s="37"/>
      <c r="DG170" s="37">
        <v>2984.0274417999995</v>
      </c>
      <c r="DH170" s="37"/>
    </row>
    <row r="171" spans="1:112" s="38" customFormat="1" ht="26.25" customHeight="1" x14ac:dyDescent="0.25">
      <c r="A171" s="1"/>
      <c r="B171" s="17"/>
      <c r="C171" s="26" t="s">
        <v>38</v>
      </c>
      <c r="D171" s="27">
        <f t="shared" si="4"/>
        <v>158</v>
      </c>
      <c r="E171" s="28" t="s">
        <v>386</v>
      </c>
      <c r="F171" s="28" t="s">
        <v>400</v>
      </c>
      <c r="G171" s="28" t="s">
        <v>401</v>
      </c>
      <c r="H171" s="28">
        <v>46</v>
      </c>
      <c r="I171" s="29" t="s">
        <v>389</v>
      </c>
      <c r="J171" s="30">
        <v>3</v>
      </c>
      <c r="K171" s="31">
        <v>1817.2965000000002</v>
      </c>
      <c r="L171" s="32">
        <v>100</v>
      </c>
      <c r="M171" s="33"/>
      <c r="N171" s="34">
        <v>100</v>
      </c>
      <c r="O171" s="34">
        <v>100</v>
      </c>
      <c r="P171" s="34">
        <v>0</v>
      </c>
      <c r="Q171" s="34">
        <v>0</v>
      </c>
      <c r="R171" s="34">
        <v>0</v>
      </c>
      <c r="S171" s="34">
        <v>100</v>
      </c>
      <c r="T171" s="34">
        <v>100</v>
      </c>
      <c r="U171" s="34">
        <v>100</v>
      </c>
      <c r="V171" s="34">
        <v>0</v>
      </c>
      <c r="W171" s="35">
        <v>100</v>
      </c>
      <c r="X171" s="33"/>
      <c r="Y171" s="34">
        <v>100</v>
      </c>
      <c r="Z171" s="34">
        <v>100</v>
      </c>
      <c r="AA171" s="34">
        <v>0</v>
      </c>
      <c r="AB171" s="34">
        <v>0</v>
      </c>
      <c r="AC171" s="34">
        <v>0</v>
      </c>
      <c r="AD171" s="34">
        <v>100</v>
      </c>
      <c r="AE171" s="34">
        <v>100</v>
      </c>
      <c r="AF171" s="34">
        <v>0</v>
      </c>
      <c r="AG171" s="34">
        <v>0</v>
      </c>
      <c r="AH171" s="37"/>
      <c r="AI171" s="37">
        <v>25.341770088811572</v>
      </c>
      <c r="AJ171" s="37"/>
      <c r="AK171" s="37"/>
      <c r="AL171" s="37"/>
      <c r="AM171" s="37">
        <v>2.35</v>
      </c>
      <c r="AN171" s="37"/>
      <c r="AO171" s="37"/>
      <c r="AP171" s="37">
        <v>38.590000000000003</v>
      </c>
      <c r="AQ171" s="37">
        <v>0</v>
      </c>
      <c r="AR171" s="37"/>
      <c r="AS171" s="37"/>
      <c r="AT171" s="37">
        <v>25.341770088811572</v>
      </c>
      <c r="AU171" s="37"/>
      <c r="AV171" s="37"/>
      <c r="AW171" s="37"/>
      <c r="AX171" s="37">
        <v>2.35</v>
      </c>
      <c r="AY171" s="37"/>
      <c r="AZ171" s="37"/>
      <c r="BA171" s="37">
        <v>38.590000000000003</v>
      </c>
      <c r="BB171" s="37">
        <v>0</v>
      </c>
      <c r="BC171" s="37"/>
      <c r="CE171" s="37">
        <v>341.25</v>
      </c>
      <c r="CF171" s="37">
        <v>0</v>
      </c>
      <c r="CG171" s="37">
        <v>0</v>
      </c>
      <c r="CH171" s="37">
        <v>0</v>
      </c>
      <c r="CI171" s="37">
        <v>157.45000000000002</v>
      </c>
      <c r="CJ171" s="37">
        <v>1209.7965000000002</v>
      </c>
      <c r="CK171" s="37">
        <v>108.80000000000001</v>
      </c>
      <c r="CL171" s="37">
        <v>0</v>
      </c>
      <c r="CM171" s="37">
        <v>1817.2965000000002</v>
      </c>
      <c r="CN171" s="37">
        <v>1817.2965000000002</v>
      </c>
      <c r="CO171" s="37"/>
      <c r="CP171" s="39">
        <v>1817.2965000000002</v>
      </c>
      <c r="CQ171" s="37"/>
      <c r="CR171" s="40">
        <f t="shared" si="5"/>
        <v>100</v>
      </c>
      <c r="CT171" s="37">
        <v>100</v>
      </c>
      <c r="CU171" s="41" t="s">
        <v>43</v>
      </c>
      <c r="CV171" s="37">
        <v>100</v>
      </c>
      <c r="CW171" s="37">
        <v>0</v>
      </c>
      <c r="CX171" s="37">
        <v>100</v>
      </c>
      <c r="DA171" s="37">
        <v>182.6123819</v>
      </c>
      <c r="DB171" s="37"/>
      <c r="DC171" s="37">
        <v>182.6123819</v>
      </c>
      <c r="DD171" s="37"/>
      <c r="DE171" s="37">
        <v>182.6123819</v>
      </c>
      <c r="DF171" s="37"/>
      <c r="DG171" s="37">
        <v>182.6123819</v>
      </c>
      <c r="DH171" s="37"/>
    </row>
    <row r="172" spans="1:112" s="38" customFormat="1" ht="26.25" customHeight="1" x14ac:dyDescent="0.25">
      <c r="A172" s="1"/>
      <c r="B172" s="17"/>
      <c r="C172" s="26" t="s">
        <v>38</v>
      </c>
      <c r="D172" s="27">
        <f t="shared" si="4"/>
        <v>159</v>
      </c>
      <c r="E172" s="28" t="s">
        <v>402</v>
      </c>
      <c r="F172" s="28" t="s">
        <v>402</v>
      </c>
      <c r="G172" s="28" t="s">
        <v>403</v>
      </c>
      <c r="H172" s="28">
        <v>10</v>
      </c>
      <c r="I172" s="29" t="s">
        <v>404</v>
      </c>
      <c r="J172" s="30">
        <v>3</v>
      </c>
      <c r="K172" s="31">
        <v>1143.2051999999999</v>
      </c>
      <c r="L172" s="32">
        <v>100</v>
      </c>
      <c r="M172" s="33"/>
      <c r="N172" s="34">
        <v>100</v>
      </c>
      <c r="O172" s="34">
        <v>0</v>
      </c>
      <c r="P172" s="34">
        <v>0</v>
      </c>
      <c r="Q172" s="34">
        <v>0</v>
      </c>
      <c r="R172" s="34">
        <v>0</v>
      </c>
      <c r="S172" s="34">
        <v>100</v>
      </c>
      <c r="T172" s="34">
        <v>100</v>
      </c>
      <c r="U172" s="34">
        <v>0</v>
      </c>
      <c r="V172" s="34">
        <v>0</v>
      </c>
      <c r="W172" s="35">
        <v>100</v>
      </c>
      <c r="X172" s="33"/>
      <c r="Y172" s="34">
        <v>100</v>
      </c>
      <c r="Z172" s="34">
        <v>100</v>
      </c>
      <c r="AA172" s="34">
        <v>100</v>
      </c>
      <c r="AB172" s="34">
        <v>0</v>
      </c>
      <c r="AC172" s="34">
        <v>100</v>
      </c>
      <c r="AD172" s="34">
        <v>100</v>
      </c>
      <c r="AE172" s="34">
        <v>100</v>
      </c>
      <c r="AF172" s="34">
        <v>0</v>
      </c>
      <c r="AG172" s="34">
        <v>0</v>
      </c>
      <c r="AH172" s="37"/>
      <c r="AI172" s="37">
        <v>10.809100333104452</v>
      </c>
      <c r="AJ172" s="37">
        <v>22.967060151677135</v>
      </c>
      <c r="AK172" s="37"/>
      <c r="AL172" s="37">
        <v>3456.671644056918</v>
      </c>
      <c r="AM172" s="37">
        <v>3.2952005943536404</v>
      </c>
      <c r="AN172" s="37"/>
      <c r="AO172" s="37"/>
      <c r="AP172" s="37">
        <v>28.359999999999996</v>
      </c>
      <c r="AQ172" s="37"/>
      <c r="AR172" s="37"/>
      <c r="AS172" s="37"/>
      <c r="AT172" s="37">
        <v>10.809100333104452</v>
      </c>
      <c r="AU172" s="37">
        <v>22.967060151677135</v>
      </c>
      <c r="AV172" s="37"/>
      <c r="AW172" s="37">
        <v>3456.671644056918</v>
      </c>
      <c r="AX172" s="37">
        <v>3.2952005943536404</v>
      </c>
      <c r="AY172" s="37"/>
      <c r="AZ172" s="37"/>
      <c r="BA172" s="37">
        <v>28.359999999999996</v>
      </c>
      <c r="BB172" s="37"/>
      <c r="BC172" s="37"/>
      <c r="CE172" s="37">
        <v>0</v>
      </c>
      <c r="CF172" s="37">
        <v>0</v>
      </c>
      <c r="CG172" s="37">
        <v>0</v>
      </c>
      <c r="CH172" s="37">
        <v>0</v>
      </c>
      <c r="CI172" s="37">
        <v>552.75</v>
      </c>
      <c r="CJ172" s="37">
        <v>590.45519999999999</v>
      </c>
      <c r="CK172" s="37">
        <v>0</v>
      </c>
      <c r="CL172" s="37">
        <v>0</v>
      </c>
      <c r="CM172" s="37">
        <v>1143.2051999999999</v>
      </c>
      <c r="CN172" s="37">
        <v>1143.2051999999999</v>
      </c>
      <c r="CO172" s="37"/>
      <c r="CP172" s="39">
        <v>1143.2051999999999</v>
      </c>
      <c r="CQ172" s="37"/>
      <c r="CR172" s="40">
        <f t="shared" si="5"/>
        <v>100</v>
      </c>
      <c r="CT172" s="37">
        <v>100</v>
      </c>
      <c r="CU172" s="41" t="s">
        <v>43</v>
      </c>
      <c r="CV172" s="37">
        <v>100</v>
      </c>
      <c r="CW172" s="37">
        <v>0</v>
      </c>
      <c r="CX172" s="37">
        <v>100</v>
      </c>
      <c r="DA172" s="37">
        <v>17215.651350885553</v>
      </c>
      <c r="DB172" s="37"/>
      <c r="DC172" s="37">
        <v>17215.651350885553</v>
      </c>
      <c r="DD172" s="37"/>
      <c r="DE172" s="37">
        <v>17215.651350885553</v>
      </c>
      <c r="DF172" s="37"/>
      <c r="DG172" s="37">
        <v>17215.651350885553</v>
      </c>
      <c r="DH172" s="37"/>
    </row>
    <row r="173" spans="1:112" s="38" customFormat="1" ht="26.25" customHeight="1" x14ac:dyDescent="0.25">
      <c r="A173" s="1"/>
      <c r="B173" s="17"/>
      <c r="C173" s="26" t="s">
        <v>38</v>
      </c>
      <c r="D173" s="27">
        <f t="shared" si="4"/>
        <v>160</v>
      </c>
      <c r="E173" s="28" t="s">
        <v>405</v>
      </c>
      <c r="F173" s="28" t="s">
        <v>406</v>
      </c>
      <c r="G173" s="28" t="s">
        <v>407</v>
      </c>
      <c r="H173" s="28">
        <v>26</v>
      </c>
      <c r="I173" s="29" t="s">
        <v>408</v>
      </c>
      <c r="J173" s="30">
        <v>3</v>
      </c>
      <c r="K173" s="31">
        <v>1616.11</v>
      </c>
      <c r="L173" s="32">
        <v>100</v>
      </c>
      <c r="M173" s="33"/>
      <c r="N173" s="34">
        <v>100</v>
      </c>
      <c r="O173" s="34">
        <v>0</v>
      </c>
      <c r="P173" s="34">
        <v>0</v>
      </c>
      <c r="Q173" s="34">
        <v>0</v>
      </c>
      <c r="R173" s="34">
        <v>0</v>
      </c>
      <c r="S173" s="34">
        <v>100</v>
      </c>
      <c r="T173" s="34">
        <v>0</v>
      </c>
      <c r="U173" s="34">
        <v>100</v>
      </c>
      <c r="V173" s="34">
        <v>0</v>
      </c>
      <c r="W173" s="35">
        <v>100</v>
      </c>
      <c r="X173" s="33"/>
      <c r="Y173" s="34">
        <v>100</v>
      </c>
      <c r="Z173" s="34">
        <v>0</v>
      </c>
      <c r="AA173" s="34">
        <v>0</v>
      </c>
      <c r="AB173" s="34">
        <v>0</v>
      </c>
      <c r="AC173" s="34">
        <v>0</v>
      </c>
      <c r="AD173" s="34">
        <v>100</v>
      </c>
      <c r="AE173" s="34">
        <v>100</v>
      </c>
      <c r="AF173" s="34">
        <v>100</v>
      </c>
      <c r="AG173" s="34">
        <v>0</v>
      </c>
      <c r="AH173" s="37"/>
      <c r="AI173" s="37"/>
      <c r="AJ173" s="37"/>
      <c r="AK173" s="37"/>
      <c r="AL173" s="37"/>
      <c r="AM173" s="37">
        <v>2.35</v>
      </c>
      <c r="AN173" s="37"/>
      <c r="AO173" s="37"/>
      <c r="AP173" s="37">
        <v>41.66</v>
      </c>
      <c r="AQ173" s="37">
        <v>379</v>
      </c>
      <c r="AR173" s="37"/>
      <c r="AS173" s="37"/>
      <c r="AT173" s="37"/>
      <c r="AU173" s="37"/>
      <c r="AV173" s="37"/>
      <c r="AW173" s="37"/>
      <c r="AX173" s="37">
        <v>2.35</v>
      </c>
      <c r="AY173" s="37"/>
      <c r="AZ173" s="37"/>
      <c r="BA173" s="37">
        <v>41.66</v>
      </c>
      <c r="BB173" s="37">
        <v>379</v>
      </c>
      <c r="BC173" s="37"/>
      <c r="CE173" s="37">
        <v>0</v>
      </c>
      <c r="CF173" s="37">
        <v>0</v>
      </c>
      <c r="CG173" s="37">
        <v>0</v>
      </c>
      <c r="CH173" s="37">
        <v>0</v>
      </c>
      <c r="CI173" s="37">
        <v>634.5</v>
      </c>
      <c r="CJ173" s="37">
        <v>0</v>
      </c>
      <c r="CK173" s="37">
        <v>981.6099999999999</v>
      </c>
      <c r="CL173" s="37">
        <v>0</v>
      </c>
      <c r="CM173" s="37">
        <v>1616.11</v>
      </c>
      <c r="CN173" s="37">
        <v>1616.11</v>
      </c>
      <c r="CO173" s="37"/>
      <c r="CP173" s="39">
        <v>1616.11</v>
      </c>
      <c r="CQ173" s="37"/>
      <c r="CR173" s="40">
        <f t="shared" si="5"/>
        <v>100</v>
      </c>
      <c r="CT173" s="37">
        <v>100</v>
      </c>
      <c r="CU173" s="41" t="s">
        <v>43</v>
      </c>
      <c r="CV173" s="37">
        <v>100</v>
      </c>
      <c r="CW173" s="37">
        <v>0</v>
      </c>
      <c r="CX173" s="37">
        <v>100</v>
      </c>
      <c r="DA173" s="37">
        <v>799.06290000000001</v>
      </c>
      <c r="DB173" s="37"/>
      <c r="DC173" s="37">
        <v>799.06290000000001</v>
      </c>
      <c r="DD173" s="37"/>
      <c r="DE173" s="37">
        <v>799.06290000000001</v>
      </c>
      <c r="DF173" s="37"/>
      <c r="DG173" s="37">
        <v>799.06290000000001</v>
      </c>
      <c r="DH173" s="37"/>
    </row>
    <row r="174" spans="1:112" s="38" customFormat="1" ht="26.25" customHeight="1" x14ac:dyDescent="0.25">
      <c r="A174" s="1"/>
      <c r="B174" s="17"/>
      <c r="C174" s="26" t="s">
        <v>38</v>
      </c>
      <c r="D174" s="27">
        <f t="shared" si="4"/>
        <v>161</v>
      </c>
      <c r="E174" s="28" t="s">
        <v>405</v>
      </c>
      <c r="F174" s="28" t="s">
        <v>409</v>
      </c>
      <c r="G174" s="28" t="s">
        <v>410</v>
      </c>
      <c r="H174" s="28">
        <v>26</v>
      </c>
      <c r="I174" s="29" t="s">
        <v>408</v>
      </c>
      <c r="J174" s="30">
        <v>3</v>
      </c>
      <c r="K174" s="31">
        <v>2760.0010000000002</v>
      </c>
      <c r="L174" s="32">
        <v>100</v>
      </c>
      <c r="M174" s="33"/>
      <c r="N174" s="34">
        <v>100</v>
      </c>
      <c r="O174" s="34">
        <v>0</v>
      </c>
      <c r="P174" s="34">
        <v>0</v>
      </c>
      <c r="Q174" s="34">
        <v>0</v>
      </c>
      <c r="R174" s="34">
        <v>0</v>
      </c>
      <c r="S174" s="34">
        <v>100</v>
      </c>
      <c r="T174" s="34">
        <v>100</v>
      </c>
      <c r="U174" s="34">
        <v>100</v>
      </c>
      <c r="V174" s="34">
        <v>0</v>
      </c>
      <c r="W174" s="35">
        <v>100</v>
      </c>
      <c r="X174" s="33"/>
      <c r="Y174" s="34">
        <v>100</v>
      </c>
      <c r="Z174" s="34">
        <v>0</v>
      </c>
      <c r="AA174" s="34">
        <v>0</v>
      </c>
      <c r="AB174" s="34">
        <v>0</v>
      </c>
      <c r="AC174" s="34">
        <v>0</v>
      </c>
      <c r="AD174" s="34">
        <v>100</v>
      </c>
      <c r="AE174" s="34">
        <v>100</v>
      </c>
      <c r="AF174" s="34">
        <v>100</v>
      </c>
      <c r="AG174" s="34">
        <v>0</v>
      </c>
      <c r="AH174" s="37"/>
      <c r="AI174" s="37"/>
      <c r="AJ174" s="37"/>
      <c r="AK174" s="37"/>
      <c r="AL174" s="37"/>
      <c r="AM174" s="37">
        <v>2.3499999999999996</v>
      </c>
      <c r="AN174" s="37"/>
      <c r="AO174" s="37"/>
      <c r="AP174" s="37">
        <v>41.66</v>
      </c>
      <c r="AQ174" s="37">
        <v>379</v>
      </c>
      <c r="AR174" s="37"/>
      <c r="AS174" s="37"/>
      <c r="AT174" s="37"/>
      <c r="AU174" s="37"/>
      <c r="AV174" s="37"/>
      <c r="AW174" s="37"/>
      <c r="AX174" s="37">
        <v>2.3499999999999996</v>
      </c>
      <c r="AY174" s="37"/>
      <c r="AZ174" s="37"/>
      <c r="BA174" s="37">
        <v>41.66</v>
      </c>
      <c r="BB174" s="37">
        <v>379</v>
      </c>
      <c r="BC174" s="37"/>
      <c r="CE174" s="37">
        <v>0</v>
      </c>
      <c r="CF174" s="37">
        <v>0</v>
      </c>
      <c r="CG174" s="37">
        <v>0</v>
      </c>
      <c r="CH174" s="37">
        <v>0</v>
      </c>
      <c r="CI174" s="37">
        <v>472.35</v>
      </c>
      <c r="CJ174" s="37">
        <v>1306.0409999999999</v>
      </c>
      <c r="CK174" s="37">
        <v>981.6099999999999</v>
      </c>
      <c r="CL174" s="37">
        <v>0</v>
      </c>
      <c r="CM174" s="37">
        <v>2760.0010000000002</v>
      </c>
      <c r="CN174" s="37">
        <v>2760.0010000000002</v>
      </c>
      <c r="CO174" s="37"/>
      <c r="CP174" s="39">
        <v>2760.0010000000002</v>
      </c>
      <c r="CQ174" s="37"/>
      <c r="CR174" s="40">
        <f t="shared" si="5"/>
        <v>100</v>
      </c>
      <c r="CT174" s="37">
        <v>100</v>
      </c>
      <c r="CU174" s="41" t="s">
        <v>43</v>
      </c>
      <c r="CV174" s="37">
        <v>100</v>
      </c>
      <c r="CW174" s="37">
        <v>0</v>
      </c>
      <c r="CX174" s="37">
        <v>100</v>
      </c>
      <c r="DA174" s="37">
        <v>198.60236</v>
      </c>
      <c r="DB174" s="37"/>
      <c r="DC174" s="37">
        <v>198.60236</v>
      </c>
      <c r="DD174" s="37"/>
      <c r="DE174" s="37">
        <v>198.60236</v>
      </c>
      <c r="DF174" s="37"/>
      <c r="DG174" s="37">
        <v>198.60236</v>
      </c>
      <c r="DH174" s="37"/>
    </row>
    <row r="175" spans="1:112" s="38" customFormat="1" ht="26.25" customHeight="1" x14ac:dyDescent="0.25">
      <c r="A175" s="1"/>
      <c r="B175" s="17"/>
      <c r="C175" s="26" t="s">
        <v>38</v>
      </c>
      <c r="D175" s="27">
        <f t="shared" si="4"/>
        <v>162</v>
      </c>
      <c r="E175" s="28" t="s">
        <v>405</v>
      </c>
      <c r="F175" s="28" t="s">
        <v>411</v>
      </c>
      <c r="G175" s="28" t="s">
        <v>412</v>
      </c>
      <c r="H175" s="28">
        <v>26</v>
      </c>
      <c r="I175" s="29" t="s">
        <v>408</v>
      </c>
      <c r="J175" s="30">
        <v>3</v>
      </c>
      <c r="K175" s="31">
        <v>2977.0929999999998</v>
      </c>
      <c r="L175" s="32">
        <v>100</v>
      </c>
      <c r="M175" s="33"/>
      <c r="N175" s="34">
        <v>100</v>
      </c>
      <c r="O175" s="34">
        <v>100</v>
      </c>
      <c r="P175" s="34">
        <v>0</v>
      </c>
      <c r="Q175" s="34">
        <v>0</v>
      </c>
      <c r="R175" s="34">
        <v>0</v>
      </c>
      <c r="S175" s="34">
        <v>100</v>
      </c>
      <c r="T175" s="34">
        <v>100</v>
      </c>
      <c r="U175" s="34">
        <v>100</v>
      </c>
      <c r="V175" s="34">
        <v>0</v>
      </c>
      <c r="W175" s="35">
        <v>100</v>
      </c>
      <c r="X175" s="33"/>
      <c r="Y175" s="34">
        <v>100</v>
      </c>
      <c r="Z175" s="34">
        <v>100</v>
      </c>
      <c r="AA175" s="34">
        <v>0</v>
      </c>
      <c r="AB175" s="34">
        <v>0</v>
      </c>
      <c r="AC175" s="34">
        <v>0</v>
      </c>
      <c r="AD175" s="34">
        <v>100</v>
      </c>
      <c r="AE175" s="34">
        <v>100</v>
      </c>
      <c r="AF175" s="34">
        <v>100</v>
      </c>
      <c r="AG175" s="34">
        <v>0</v>
      </c>
      <c r="AH175" s="37"/>
      <c r="AI175" s="37">
        <v>31.6</v>
      </c>
      <c r="AJ175" s="37"/>
      <c r="AK175" s="37"/>
      <c r="AL175" s="37"/>
      <c r="AM175" s="37">
        <v>2.3500000000000005</v>
      </c>
      <c r="AN175" s="37"/>
      <c r="AO175" s="37"/>
      <c r="AP175" s="37">
        <v>41.660000000000004</v>
      </c>
      <c r="AQ175" s="37">
        <v>378.99999999999994</v>
      </c>
      <c r="AR175" s="37"/>
      <c r="AS175" s="37"/>
      <c r="AT175" s="37">
        <v>31.6</v>
      </c>
      <c r="AU175" s="37"/>
      <c r="AV175" s="37"/>
      <c r="AW175" s="37"/>
      <c r="AX175" s="37">
        <v>2.3500000000000005</v>
      </c>
      <c r="AY175" s="37"/>
      <c r="AZ175" s="37"/>
      <c r="BA175" s="37">
        <v>41.660000000000004</v>
      </c>
      <c r="BB175" s="37">
        <v>378.99999999999994</v>
      </c>
      <c r="BC175" s="37"/>
      <c r="CE175" s="37">
        <v>217.09200000000001</v>
      </c>
      <c r="CF175" s="37">
        <v>0</v>
      </c>
      <c r="CG175" s="37">
        <v>0</v>
      </c>
      <c r="CH175" s="37">
        <v>0</v>
      </c>
      <c r="CI175" s="37">
        <v>472.35</v>
      </c>
      <c r="CJ175" s="37">
        <v>1306.0409999999999</v>
      </c>
      <c r="CK175" s="37">
        <v>981.6099999999999</v>
      </c>
      <c r="CL175" s="37">
        <v>0</v>
      </c>
      <c r="CM175" s="37">
        <v>2977.0929999999998</v>
      </c>
      <c r="CN175" s="37">
        <v>2977.0929999999998</v>
      </c>
      <c r="CO175" s="37"/>
      <c r="CP175" s="39">
        <v>2977.0929999999998</v>
      </c>
      <c r="CQ175" s="37"/>
      <c r="CR175" s="40">
        <f t="shared" si="5"/>
        <v>100</v>
      </c>
      <c r="CT175" s="37">
        <v>100</v>
      </c>
      <c r="CU175" s="41" t="s">
        <v>43</v>
      </c>
      <c r="CV175" s="37">
        <v>100</v>
      </c>
      <c r="CW175" s="37">
        <v>0</v>
      </c>
      <c r="CX175" s="37">
        <v>100</v>
      </c>
      <c r="DA175" s="37">
        <v>764.22723000001247</v>
      </c>
      <c r="DB175" s="37"/>
      <c r="DC175" s="37">
        <v>764.22723000001247</v>
      </c>
      <c r="DD175" s="37"/>
      <c r="DE175" s="37">
        <v>764.22723000001247</v>
      </c>
      <c r="DF175" s="37"/>
      <c r="DG175" s="37">
        <v>764.22723000001247</v>
      </c>
      <c r="DH175" s="37"/>
    </row>
    <row r="176" spans="1:112" s="38" customFormat="1" ht="26.25" customHeight="1" x14ac:dyDescent="0.25">
      <c r="A176" s="1"/>
      <c r="B176" s="17"/>
      <c r="C176" s="26" t="s">
        <v>38</v>
      </c>
      <c r="D176" s="27">
        <f t="shared" si="4"/>
        <v>163</v>
      </c>
      <c r="E176" s="28" t="s">
        <v>405</v>
      </c>
      <c r="F176" s="28" t="s">
        <v>413</v>
      </c>
      <c r="G176" s="28" t="s">
        <v>414</v>
      </c>
      <c r="H176" s="28">
        <v>26</v>
      </c>
      <c r="I176" s="29" t="s">
        <v>408</v>
      </c>
      <c r="J176" s="30">
        <v>3</v>
      </c>
      <c r="K176" s="31">
        <v>5054.6783999999998</v>
      </c>
      <c r="L176" s="32">
        <v>100</v>
      </c>
      <c r="M176" s="33"/>
      <c r="N176" s="34">
        <v>100</v>
      </c>
      <c r="O176" s="34">
        <v>100</v>
      </c>
      <c r="P176" s="34">
        <v>0</v>
      </c>
      <c r="Q176" s="34">
        <v>0</v>
      </c>
      <c r="R176" s="34">
        <v>100</v>
      </c>
      <c r="S176" s="34">
        <v>100</v>
      </c>
      <c r="T176" s="34">
        <v>100</v>
      </c>
      <c r="U176" s="34">
        <v>0</v>
      </c>
      <c r="V176" s="34">
        <v>0</v>
      </c>
      <c r="W176" s="35">
        <v>100</v>
      </c>
      <c r="X176" s="33"/>
      <c r="Y176" s="34">
        <v>100</v>
      </c>
      <c r="Z176" s="34">
        <v>100</v>
      </c>
      <c r="AA176" s="34">
        <v>0</v>
      </c>
      <c r="AB176" s="34">
        <v>0</v>
      </c>
      <c r="AC176" s="34">
        <v>100</v>
      </c>
      <c r="AD176" s="34">
        <v>100</v>
      </c>
      <c r="AE176" s="34">
        <v>100</v>
      </c>
      <c r="AF176" s="34">
        <v>100</v>
      </c>
      <c r="AG176" s="34">
        <v>0</v>
      </c>
      <c r="AH176" s="37"/>
      <c r="AI176" s="37">
        <v>38.14</v>
      </c>
      <c r="AJ176" s="37"/>
      <c r="AK176" s="37"/>
      <c r="AL176" s="37">
        <v>1821.2</v>
      </c>
      <c r="AM176" s="37">
        <v>3.3500000000000005</v>
      </c>
      <c r="AN176" s="37"/>
      <c r="AO176" s="37"/>
      <c r="AP176" s="37">
        <v>41.659999999999989</v>
      </c>
      <c r="AQ176" s="37">
        <v>379.00000000000006</v>
      </c>
      <c r="AR176" s="37"/>
      <c r="AS176" s="37"/>
      <c r="AT176" s="37">
        <v>38.14</v>
      </c>
      <c r="AU176" s="37"/>
      <c r="AV176" s="37"/>
      <c r="AW176" s="37">
        <v>1821.2</v>
      </c>
      <c r="AX176" s="37">
        <v>3.3500000000000005</v>
      </c>
      <c r="AY176" s="37"/>
      <c r="AZ176" s="37"/>
      <c r="BA176" s="37">
        <v>41.659999999999989</v>
      </c>
      <c r="BB176" s="37">
        <v>379.00000000000006</v>
      </c>
      <c r="BC176" s="37"/>
      <c r="CE176" s="37">
        <v>518.32259999999997</v>
      </c>
      <c r="CF176" s="37">
        <v>0</v>
      </c>
      <c r="CG176" s="37">
        <v>0</v>
      </c>
      <c r="CH176" s="37">
        <v>2556.9647999999997</v>
      </c>
      <c r="CI176" s="37">
        <v>673.35</v>
      </c>
      <c r="CJ176" s="37">
        <v>1306.0409999999999</v>
      </c>
      <c r="CK176" s="37">
        <v>0</v>
      </c>
      <c r="CL176" s="37">
        <v>0</v>
      </c>
      <c r="CM176" s="37">
        <v>5054.6783999999998</v>
      </c>
      <c r="CN176" s="37">
        <v>5054.6783999999998</v>
      </c>
      <c r="CO176" s="37"/>
      <c r="CP176" s="39">
        <v>5054.6783999999998</v>
      </c>
      <c r="CQ176" s="37"/>
      <c r="CR176" s="40">
        <f t="shared" si="5"/>
        <v>100</v>
      </c>
      <c r="CT176" s="37">
        <v>100</v>
      </c>
      <c r="CU176" s="41" t="s">
        <v>43</v>
      </c>
      <c r="CV176" s="37">
        <v>100</v>
      </c>
      <c r="CW176" s="37">
        <v>0</v>
      </c>
      <c r="CX176" s="37">
        <v>100</v>
      </c>
      <c r="DA176" s="37">
        <v>2753.0064594106407</v>
      </c>
      <c r="DB176" s="37"/>
      <c r="DC176" s="37">
        <v>2753.0064594106407</v>
      </c>
      <c r="DD176" s="37"/>
      <c r="DE176" s="37">
        <v>2753.0064594106407</v>
      </c>
      <c r="DF176" s="37"/>
      <c r="DG176" s="37">
        <v>2753.0064594106407</v>
      </c>
      <c r="DH176" s="37"/>
    </row>
    <row r="177" spans="1:112" s="38" customFormat="1" ht="26.25" customHeight="1" x14ac:dyDescent="0.25">
      <c r="A177" s="1"/>
      <c r="B177" s="17"/>
      <c r="C177" s="26" t="s">
        <v>38</v>
      </c>
      <c r="D177" s="27">
        <f t="shared" si="4"/>
        <v>164</v>
      </c>
      <c r="E177" s="28" t="s">
        <v>405</v>
      </c>
      <c r="F177" s="28" t="s">
        <v>415</v>
      </c>
      <c r="G177" s="28" t="s">
        <v>416</v>
      </c>
      <c r="H177" s="28">
        <v>26</v>
      </c>
      <c r="I177" s="29" t="s">
        <v>408</v>
      </c>
      <c r="J177" s="30">
        <v>3</v>
      </c>
      <c r="K177" s="31">
        <v>3039.7299999999996</v>
      </c>
      <c r="L177" s="32">
        <v>100</v>
      </c>
      <c r="M177" s="33"/>
      <c r="N177" s="34">
        <v>100</v>
      </c>
      <c r="O177" s="34">
        <v>100</v>
      </c>
      <c r="P177" s="34">
        <v>0</v>
      </c>
      <c r="Q177" s="34">
        <v>0</v>
      </c>
      <c r="R177" s="34">
        <v>0</v>
      </c>
      <c r="S177" s="34">
        <v>100</v>
      </c>
      <c r="T177" s="34">
        <v>100</v>
      </c>
      <c r="U177" s="34">
        <v>100</v>
      </c>
      <c r="V177" s="34">
        <v>0</v>
      </c>
      <c r="W177" s="35">
        <v>100</v>
      </c>
      <c r="X177" s="33"/>
      <c r="Y177" s="34">
        <v>100</v>
      </c>
      <c r="Z177" s="34">
        <v>100</v>
      </c>
      <c r="AA177" s="34">
        <v>0</v>
      </c>
      <c r="AB177" s="34">
        <v>0</v>
      </c>
      <c r="AC177" s="34">
        <v>0</v>
      </c>
      <c r="AD177" s="34">
        <v>100</v>
      </c>
      <c r="AE177" s="34">
        <v>100</v>
      </c>
      <c r="AF177" s="34">
        <v>100</v>
      </c>
      <c r="AG177" s="34">
        <v>0</v>
      </c>
      <c r="AH177" s="37"/>
      <c r="AI177" s="37">
        <v>35.630000000000003</v>
      </c>
      <c r="AJ177" s="37"/>
      <c r="AK177" s="37"/>
      <c r="AL177" s="37"/>
      <c r="AM177" s="37">
        <v>2.35</v>
      </c>
      <c r="AN177" s="37"/>
      <c r="AO177" s="37"/>
      <c r="AP177" s="37">
        <v>41.66</v>
      </c>
      <c r="AQ177" s="37">
        <v>378.99999999999994</v>
      </c>
      <c r="AR177" s="37"/>
      <c r="AS177" s="37"/>
      <c r="AT177" s="37">
        <v>35.630000000000003</v>
      </c>
      <c r="AU177" s="37"/>
      <c r="AV177" s="37"/>
      <c r="AW177" s="37"/>
      <c r="AX177" s="37">
        <v>2.35</v>
      </c>
      <c r="AY177" s="37"/>
      <c r="AZ177" s="37"/>
      <c r="BA177" s="37">
        <v>41.66</v>
      </c>
      <c r="BB177" s="37">
        <v>378.99999999999994</v>
      </c>
      <c r="BC177" s="37"/>
      <c r="CE177" s="37">
        <v>117.57900000000001</v>
      </c>
      <c r="CF177" s="37">
        <v>0</v>
      </c>
      <c r="CG177" s="37">
        <v>0</v>
      </c>
      <c r="CH177" s="37">
        <v>0</v>
      </c>
      <c r="CI177" s="37">
        <v>634.5</v>
      </c>
      <c r="CJ177" s="37">
        <v>1306.0409999999999</v>
      </c>
      <c r="CK177" s="37">
        <v>981.6099999999999</v>
      </c>
      <c r="CL177" s="37">
        <v>0</v>
      </c>
      <c r="CM177" s="37">
        <v>3039.7299999999996</v>
      </c>
      <c r="CN177" s="37">
        <v>3039.7299999999996</v>
      </c>
      <c r="CO177" s="37"/>
      <c r="CP177" s="39">
        <v>3039.7299999999996</v>
      </c>
      <c r="CQ177" s="37"/>
      <c r="CR177" s="40">
        <f t="shared" si="5"/>
        <v>100</v>
      </c>
      <c r="CT177" s="37">
        <v>100</v>
      </c>
      <c r="CU177" s="41" t="s">
        <v>43</v>
      </c>
      <c r="CV177" s="37">
        <v>100</v>
      </c>
      <c r="CW177" s="37">
        <v>0</v>
      </c>
      <c r="CX177" s="37">
        <v>100</v>
      </c>
      <c r="DA177" s="37">
        <v>1044.6723840333193</v>
      </c>
      <c r="DB177" s="37"/>
      <c r="DC177" s="37">
        <v>1044.6723840333193</v>
      </c>
      <c r="DD177" s="37"/>
      <c r="DE177" s="37">
        <v>1044.6723840333193</v>
      </c>
      <c r="DF177" s="37"/>
      <c r="DG177" s="37">
        <v>1044.6723840333193</v>
      </c>
      <c r="DH177" s="37"/>
    </row>
    <row r="178" spans="1:112" s="38" customFormat="1" ht="26.25" customHeight="1" x14ac:dyDescent="0.25">
      <c r="A178" s="1"/>
      <c r="B178" s="17"/>
      <c r="C178" s="26" t="s">
        <v>38</v>
      </c>
      <c r="D178" s="27">
        <f t="shared" si="4"/>
        <v>165</v>
      </c>
      <c r="E178" s="28" t="s">
        <v>405</v>
      </c>
      <c r="F178" s="28" t="s">
        <v>417</v>
      </c>
      <c r="G178" s="28" t="s">
        <v>418</v>
      </c>
      <c r="H178" s="28">
        <v>26</v>
      </c>
      <c r="I178" s="29" t="s">
        <v>408</v>
      </c>
      <c r="J178" s="30">
        <v>3</v>
      </c>
      <c r="K178" s="31">
        <v>2965.9569999999999</v>
      </c>
      <c r="L178" s="32">
        <v>100</v>
      </c>
      <c r="M178" s="33"/>
      <c r="N178" s="34">
        <v>100</v>
      </c>
      <c r="O178" s="34">
        <v>100</v>
      </c>
      <c r="P178" s="34">
        <v>0</v>
      </c>
      <c r="Q178" s="34">
        <v>0</v>
      </c>
      <c r="R178" s="34">
        <v>0</v>
      </c>
      <c r="S178" s="34">
        <v>100</v>
      </c>
      <c r="T178" s="34">
        <v>100</v>
      </c>
      <c r="U178" s="34">
        <v>100</v>
      </c>
      <c r="V178" s="34">
        <v>0</v>
      </c>
      <c r="W178" s="35">
        <v>100</v>
      </c>
      <c r="X178" s="33"/>
      <c r="Y178" s="34">
        <v>100</v>
      </c>
      <c r="Z178" s="34">
        <v>100</v>
      </c>
      <c r="AA178" s="34">
        <v>0</v>
      </c>
      <c r="AB178" s="34">
        <v>0</v>
      </c>
      <c r="AC178" s="34">
        <v>0</v>
      </c>
      <c r="AD178" s="34">
        <v>100</v>
      </c>
      <c r="AE178" s="34">
        <v>100</v>
      </c>
      <c r="AF178" s="34">
        <v>100</v>
      </c>
      <c r="AG178" s="34">
        <v>0</v>
      </c>
      <c r="AH178" s="37"/>
      <c r="AI178" s="37">
        <v>38.140000000000008</v>
      </c>
      <c r="AJ178" s="37"/>
      <c r="AK178" s="37"/>
      <c r="AL178" s="37"/>
      <c r="AM178" s="37">
        <v>2.35</v>
      </c>
      <c r="AN178" s="37"/>
      <c r="AO178" s="37"/>
      <c r="AP178" s="37">
        <v>41.66</v>
      </c>
      <c r="AQ178" s="37">
        <v>379</v>
      </c>
      <c r="AR178" s="37"/>
      <c r="AS178" s="37"/>
      <c r="AT178" s="37">
        <v>38.140000000000008</v>
      </c>
      <c r="AU178" s="37"/>
      <c r="AV178" s="37"/>
      <c r="AW178" s="37"/>
      <c r="AX178" s="37">
        <v>2.35</v>
      </c>
      <c r="AY178" s="37"/>
      <c r="AZ178" s="37"/>
      <c r="BA178" s="37">
        <v>41.66</v>
      </c>
      <c r="BB178" s="37">
        <v>379</v>
      </c>
      <c r="BC178" s="37"/>
      <c r="CE178" s="37">
        <v>205.95600000000002</v>
      </c>
      <c r="CF178" s="37">
        <v>0</v>
      </c>
      <c r="CG178" s="37">
        <v>0</v>
      </c>
      <c r="CH178" s="37">
        <v>0</v>
      </c>
      <c r="CI178" s="37">
        <v>472.35</v>
      </c>
      <c r="CJ178" s="37">
        <v>1306.0409999999999</v>
      </c>
      <c r="CK178" s="37">
        <v>981.6099999999999</v>
      </c>
      <c r="CL178" s="37">
        <v>0</v>
      </c>
      <c r="CM178" s="37">
        <v>2965.9569999999999</v>
      </c>
      <c r="CN178" s="37">
        <v>2965.9569999999999</v>
      </c>
      <c r="CO178" s="37"/>
      <c r="CP178" s="39">
        <v>2965.9569999999999</v>
      </c>
      <c r="CQ178" s="37"/>
      <c r="CR178" s="40">
        <f t="shared" si="5"/>
        <v>100</v>
      </c>
      <c r="CT178" s="37">
        <v>100</v>
      </c>
      <c r="CU178" s="41" t="s">
        <v>43</v>
      </c>
      <c r="CV178" s="37">
        <v>100</v>
      </c>
      <c r="CW178" s="37">
        <v>0</v>
      </c>
      <c r="CX178" s="37">
        <v>100</v>
      </c>
      <c r="DA178" s="37">
        <v>758.02027599999997</v>
      </c>
      <c r="DB178" s="37"/>
      <c r="DC178" s="37">
        <v>758.02027599999997</v>
      </c>
      <c r="DD178" s="37"/>
      <c r="DE178" s="37">
        <v>758.02027599999997</v>
      </c>
      <c r="DF178" s="37"/>
      <c r="DG178" s="37">
        <v>758.02027599999997</v>
      </c>
      <c r="DH178" s="37"/>
    </row>
    <row r="179" spans="1:112" s="38" customFormat="1" ht="26.25" customHeight="1" x14ac:dyDescent="0.25">
      <c r="A179" s="1"/>
      <c r="B179" s="17"/>
      <c r="C179" s="26" t="s">
        <v>38</v>
      </c>
      <c r="D179" s="27">
        <f t="shared" si="4"/>
        <v>166</v>
      </c>
      <c r="E179" s="28" t="s">
        <v>419</v>
      </c>
      <c r="F179" s="28" t="s">
        <v>420</v>
      </c>
      <c r="G179" s="28" t="s">
        <v>421</v>
      </c>
      <c r="H179" s="28">
        <v>5</v>
      </c>
      <c r="I179" s="29" t="s">
        <v>422</v>
      </c>
      <c r="J179" s="30">
        <v>3</v>
      </c>
      <c r="K179" s="31">
        <v>6192.7600599999987</v>
      </c>
      <c r="L179" s="32">
        <v>100</v>
      </c>
      <c r="M179" s="33"/>
      <c r="N179" s="34">
        <v>100</v>
      </c>
      <c r="O179" s="34">
        <v>100</v>
      </c>
      <c r="P179" s="34">
        <v>100</v>
      </c>
      <c r="Q179" s="34">
        <v>0</v>
      </c>
      <c r="R179" s="34">
        <v>100</v>
      </c>
      <c r="S179" s="34">
        <v>100</v>
      </c>
      <c r="T179" s="34">
        <v>100</v>
      </c>
      <c r="U179" s="34">
        <v>100</v>
      </c>
      <c r="V179" s="34">
        <v>0</v>
      </c>
      <c r="W179" s="35">
        <v>100</v>
      </c>
      <c r="X179" s="33"/>
      <c r="Y179" s="34">
        <v>100</v>
      </c>
      <c r="Z179" s="34">
        <v>99.999999999999986</v>
      </c>
      <c r="AA179" s="34">
        <v>100</v>
      </c>
      <c r="AB179" s="34">
        <v>0</v>
      </c>
      <c r="AC179" s="34">
        <v>100</v>
      </c>
      <c r="AD179" s="34">
        <v>100</v>
      </c>
      <c r="AE179" s="34">
        <v>100</v>
      </c>
      <c r="AF179" s="34">
        <v>100</v>
      </c>
      <c r="AG179" s="34">
        <v>0</v>
      </c>
      <c r="AH179" s="37"/>
      <c r="AI179" s="37">
        <v>34.234918810687709</v>
      </c>
      <c r="AJ179" s="37">
        <v>19.866024677070214</v>
      </c>
      <c r="AK179" s="37"/>
      <c r="AL179" s="37">
        <v>2432.6363648993342</v>
      </c>
      <c r="AM179" s="37">
        <v>3.35</v>
      </c>
      <c r="AN179" s="37"/>
      <c r="AO179" s="37"/>
      <c r="AP179" s="37">
        <v>41.66</v>
      </c>
      <c r="AQ179" s="37">
        <v>587</v>
      </c>
      <c r="AR179" s="37"/>
      <c r="AS179" s="37"/>
      <c r="AT179" s="37">
        <v>34.234918810687709</v>
      </c>
      <c r="AU179" s="37">
        <v>19.866024677070214</v>
      </c>
      <c r="AV179" s="37"/>
      <c r="AW179" s="37">
        <v>2432.6363648993342</v>
      </c>
      <c r="AX179" s="37">
        <v>3.35</v>
      </c>
      <c r="AY179" s="37"/>
      <c r="AZ179" s="37"/>
      <c r="BA179" s="37">
        <v>41.66</v>
      </c>
      <c r="BB179" s="37">
        <v>587</v>
      </c>
      <c r="BC179" s="37"/>
      <c r="CE179" s="37">
        <v>790.33680000000004</v>
      </c>
      <c r="CF179" s="37">
        <v>490.31400000000008</v>
      </c>
      <c r="CG179" s="37">
        <v>0</v>
      </c>
      <c r="CH179" s="37">
        <v>2794.6182599999997</v>
      </c>
      <c r="CI179" s="37">
        <v>224.45000000000002</v>
      </c>
      <c r="CJ179" s="37">
        <v>1306.0409999999997</v>
      </c>
      <c r="CK179" s="37">
        <v>587</v>
      </c>
      <c r="CL179" s="37">
        <v>0</v>
      </c>
      <c r="CM179" s="37">
        <v>6192.7600599999987</v>
      </c>
      <c r="CN179" s="37">
        <v>6192.7600599999987</v>
      </c>
      <c r="CO179" s="37"/>
      <c r="CP179" s="39">
        <v>6192.7600599999987</v>
      </c>
      <c r="CQ179" s="37"/>
      <c r="CR179" s="40">
        <f t="shared" si="5"/>
        <v>100</v>
      </c>
      <c r="CT179" s="37">
        <v>100</v>
      </c>
      <c r="CU179" s="41"/>
      <c r="CV179" s="37">
        <v>100</v>
      </c>
      <c r="CW179" s="37">
        <v>0</v>
      </c>
      <c r="CX179" s="37">
        <v>100</v>
      </c>
      <c r="DA179" s="37">
        <v>11621.694682429967</v>
      </c>
      <c r="DB179" s="37"/>
      <c r="DC179" s="37">
        <v>11621.694682429967</v>
      </c>
      <c r="DD179" s="37"/>
      <c r="DE179" s="37">
        <v>11621.694682429967</v>
      </c>
      <c r="DF179" s="37"/>
      <c r="DG179" s="37">
        <v>11621.694682429967</v>
      </c>
      <c r="DH179" s="37"/>
    </row>
    <row r="180" spans="1:112" s="38" customFormat="1" ht="26.25" customHeight="1" x14ac:dyDescent="0.25">
      <c r="A180" s="1"/>
      <c r="B180" s="17"/>
      <c r="C180" s="26" t="s">
        <v>38</v>
      </c>
      <c r="D180" s="27">
        <f t="shared" si="4"/>
        <v>167</v>
      </c>
      <c r="E180" s="28" t="s">
        <v>419</v>
      </c>
      <c r="F180" s="28" t="s">
        <v>423</v>
      </c>
      <c r="G180" s="28" t="s">
        <v>424</v>
      </c>
      <c r="H180" s="28">
        <v>5</v>
      </c>
      <c r="I180" s="29" t="s">
        <v>422</v>
      </c>
      <c r="J180" s="30">
        <v>3</v>
      </c>
      <c r="K180" s="31">
        <v>2926.8440000000001</v>
      </c>
      <c r="L180" s="32">
        <v>100</v>
      </c>
      <c r="M180" s="33"/>
      <c r="N180" s="34">
        <v>100</v>
      </c>
      <c r="O180" s="34">
        <v>100</v>
      </c>
      <c r="P180" s="34">
        <v>0</v>
      </c>
      <c r="Q180" s="34">
        <v>0</v>
      </c>
      <c r="R180" s="34">
        <v>0</v>
      </c>
      <c r="S180" s="34">
        <v>99.999999999999986</v>
      </c>
      <c r="T180" s="34">
        <v>100</v>
      </c>
      <c r="U180" s="34">
        <v>100</v>
      </c>
      <c r="V180" s="34">
        <v>0</v>
      </c>
      <c r="W180" s="35">
        <v>100</v>
      </c>
      <c r="X180" s="33"/>
      <c r="Y180" s="34">
        <v>100</v>
      </c>
      <c r="Z180" s="34">
        <v>100</v>
      </c>
      <c r="AA180" s="34">
        <v>100</v>
      </c>
      <c r="AB180" s="34">
        <v>0</v>
      </c>
      <c r="AC180" s="34">
        <v>0</v>
      </c>
      <c r="AD180" s="34">
        <v>100</v>
      </c>
      <c r="AE180" s="34">
        <v>100</v>
      </c>
      <c r="AF180" s="34">
        <v>100</v>
      </c>
      <c r="AG180" s="34">
        <v>0</v>
      </c>
      <c r="AH180" s="37"/>
      <c r="AI180" s="37">
        <v>36.340000000000011</v>
      </c>
      <c r="AJ180" s="37">
        <v>5.1500000000000012</v>
      </c>
      <c r="AK180" s="37"/>
      <c r="AL180" s="37"/>
      <c r="AM180" s="37">
        <v>2.35</v>
      </c>
      <c r="AN180" s="37"/>
      <c r="AO180" s="37"/>
      <c r="AP180" s="37">
        <v>41.66</v>
      </c>
      <c r="AQ180" s="37">
        <v>587</v>
      </c>
      <c r="AR180" s="37"/>
      <c r="AS180" s="37"/>
      <c r="AT180" s="37">
        <v>36.340000000000011</v>
      </c>
      <c r="AU180" s="37">
        <v>5.1500000000000012</v>
      </c>
      <c r="AV180" s="37"/>
      <c r="AW180" s="37"/>
      <c r="AX180" s="37">
        <v>2.35</v>
      </c>
      <c r="AY180" s="37"/>
      <c r="AZ180" s="37"/>
      <c r="BA180" s="37">
        <v>41.66</v>
      </c>
      <c r="BB180" s="37">
        <v>587</v>
      </c>
      <c r="BC180" s="37"/>
      <c r="CE180" s="37">
        <v>561.45300000000009</v>
      </c>
      <c r="CF180" s="37">
        <v>0</v>
      </c>
      <c r="CG180" s="37">
        <v>0</v>
      </c>
      <c r="CH180" s="37">
        <v>0</v>
      </c>
      <c r="CI180" s="37">
        <v>472.35</v>
      </c>
      <c r="CJ180" s="37">
        <v>1306.0409999999997</v>
      </c>
      <c r="CK180" s="37">
        <v>587</v>
      </c>
      <c r="CL180" s="37">
        <v>0</v>
      </c>
      <c r="CM180" s="37">
        <v>2926.8440000000001</v>
      </c>
      <c r="CN180" s="37">
        <v>2926.8440000000001</v>
      </c>
      <c r="CO180" s="37"/>
      <c r="CP180" s="39">
        <v>2926.8440000000001</v>
      </c>
      <c r="CQ180" s="37"/>
      <c r="CR180" s="40">
        <f t="shared" si="5"/>
        <v>100</v>
      </c>
      <c r="CT180" s="37">
        <v>100</v>
      </c>
      <c r="CU180" s="41"/>
      <c r="CV180" s="37">
        <v>100</v>
      </c>
      <c r="CW180" s="37">
        <v>0</v>
      </c>
      <c r="CX180" s="37">
        <v>100</v>
      </c>
      <c r="DA180" s="37">
        <v>397.12314834999995</v>
      </c>
      <c r="DB180" s="37"/>
      <c r="DC180" s="37">
        <v>397.12314834999995</v>
      </c>
      <c r="DD180" s="37"/>
      <c r="DE180" s="37">
        <v>397.12314834999995</v>
      </c>
      <c r="DF180" s="37"/>
      <c r="DG180" s="37">
        <v>397.12314834999995</v>
      </c>
      <c r="DH180" s="37"/>
    </row>
    <row r="181" spans="1:112" s="38" customFormat="1" ht="26.25" customHeight="1" x14ac:dyDescent="0.25">
      <c r="A181" s="1"/>
      <c r="B181" s="17"/>
      <c r="C181" s="26" t="s">
        <v>38</v>
      </c>
      <c r="D181" s="27">
        <f t="shared" si="4"/>
        <v>168</v>
      </c>
      <c r="E181" s="28" t="s">
        <v>419</v>
      </c>
      <c r="F181" s="28" t="s">
        <v>425</v>
      </c>
      <c r="G181" s="28" t="s">
        <v>426</v>
      </c>
      <c r="H181" s="28">
        <v>5</v>
      </c>
      <c r="I181" s="29" t="s">
        <v>422</v>
      </c>
      <c r="J181" s="30">
        <v>3</v>
      </c>
      <c r="K181" s="31">
        <v>2365.3909999999996</v>
      </c>
      <c r="L181" s="32">
        <v>100</v>
      </c>
      <c r="M181" s="33"/>
      <c r="N181" s="34">
        <v>100</v>
      </c>
      <c r="O181" s="34">
        <v>0</v>
      </c>
      <c r="P181" s="34">
        <v>0</v>
      </c>
      <c r="Q181" s="34">
        <v>0</v>
      </c>
      <c r="R181" s="34">
        <v>0</v>
      </c>
      <c r="S181" s="34">
        <v>99.999999999999986</v>
      </c>
      <c r="T181" s="34">
        <v>100</v>
      </c>
      <c r="U181" s="34">
        <v>100</v>
      </c>
      <c r="V181" s="34">
        <v>0</v>
      </c>
      <c r="W181" s="35">
        <v>100</v>
      </c>
      <c r="X181" s="33"/>
      <c r="Y181" s="34">
        <v>100</v>
      </c>
      <c r="Z181" s="34">
        <v>0</v>
      </c>
      <c r="AA181" s="34">
        <v>0</v>
      </c>
      <c r="AB181" s="34">
        <v>0</v>
      </c>
      <c r="AC181" s="34">
        <v>0</v>
      </c>
      <c r="AD181" s="34">
        <v>100</v>
      </c>
      <c r="AE181" s="34">
        <v>99.999999999999986</v>
      </c>
      <c r="AF181" s="34">
        <v>100</v>
      </c>
      <c r="AG181" s="34">
        <v>0</v>
      </c>
      <c r="AH181" s="37"/>
      <c r="AI181" s="37"/>
      <c r="AJ181" s="37"/>
      <c r="AK181" s="37"/>
      <c r="AL181" s="37"/>
      <c r="AM181" s="37">
        <v>2.35</v>
      </c>
      <c r="AN181" s="37"/>
      <c r="AO181" s="37"/>
      <c r="AP181" s="37">
        <v>41.66</v>
      </c>
      <c r="AQ181" s="37">
        <v>587.00000000000011</v>
      </c>
      <c r="AR181" s="37"/>
      <c r="AS181" s="37"/>
      <c r="AT181" s="37"/>
      <c r="AU181" s="37"/>
      <c r="AV181" s="37"/>
      <c r="AW181" s="37"/>
      <c r="AX181" s="37">
        <v>2.35</v>
      </c>
      <c r="AY181" s="37"/>
      <c r="AZ181" s="37"/>
      <c r="BA181" s="37">
        <v>41.66</v>
      </c>
      <c r="BB181" s="37">
        <v>587.00000000000011</v>
      </c>
      <c r="BC181" s="37"/>
      <c r="CE181" s="37">
        <v>0</v>
      </c>
      <c r="CF181" s="37">
        <v>0</v>
      </c>
      <c r="CG181" s="37">
        <v>0</v>
      </c>
      <c r="CH181" s="37">
        <v>0</v>
      </c>
      <c r="CI181" s="37">
        <v>472.35</v>
      </c>
      <c r="CJ181" s="37">
        <v>1306.0409999999997</v>
      </c>
      <c r="CK181" s="37">
        <v>587</v>
      </c>
      <c r="CL181" s="37">
        <v>0</v>
      </c>
      <c r="CM181" s="37">
        <v>2365.3909999999996</v>
      </c>
      <c r="CN181" s="37">
        <v>2365.3909999999996</v>
      </c>
      <c r="CO181" s="37"/>
      <c r="CP181" s="39">
        <v>2365.3909999999996</v>
      </c>
      <c r="CQ181" s="37"/>
      <c r="CR181" s="40">
        <f t="shared" si="5"/>
        <v>100</v>
      </c>
      <c r="CT181" s="37">
        <v>100</v>
      </c>
      <c r="CU181" s="41"/>
      <c r="CV181" s="37">
        <v>100</v>
      </c>
      <c r="CW181" s="37">
        <v>0</v>
      </c>
      <c r="CX181" s="37">
        <v>100</v>
      </c>
      <c r="DA181" s="37">
        <v>287.16054731666532</v>
      </c>
      <c r="DB181" s="37"/>
      <c r="DC181" s="37">
        <v>287.16054731666532</v>
      </c>
      <c r="DD181" s="37"/>
      <c r="DE181" s="37">
        <v>287.16054731666532</v>
      </c>
      <c r="DF181" s="37"/>
      <c r="DG181" s="37">
        <v>287.16054731666532</v>
      </c>
      <c r="DH181" s="37"/>
    </row>
    <row r="182" spans="1:112" s="38" customFormat="1" ht="26.25" customHeight="1" x14ac:dyDescent="0.25">
      <c r="A182" s="1"/>
      <c r="B182" s="17"/>
      <c r="C182" s="26" t="s">
        <v>38</v>
      </c>
      <c r="D182" s="27">
        <f t="shared" si="4"/>
        <v>169</v>
      </c>
      <c r="E182" s="28" t="s">
        <v>419</v>
      </c>
      <c r="F182" s="28" t="s">
        <v>427</v>
      </c>
      <c r="G182" s="28" t="s">
        <v>428</v>
      </c>
      <c r="H182" s="28">
        <v>5</v>
      </c>
      <c r="I182" s="29" t="s">
        <v>422</v>
      </c>
      <c r="J182" s="30">
        <v>3</v>
      </c>
      <c r="K182" s="31">
        <v>2365.3909999999996</v>
      </c>
      <c r="L182" s="32">
        <v>100</v>
      </c>
      <c r="M182" s="33"/>
      <c r="N182" s="34">
        <v>100</v>
      </c>
      <c r="O182" s="34">
        <v>0</v>
      </c>
      <c r="P182" s="34">
        <v>0</v>
      </c>
      <c r="Q182" s="34">
        <v>0</v>
      </c>
      <c r="R182" s="34">
        <v>0</v>
      </c>
      <c r="S182" s="34">
        <v>99.999999999999986</v>
      </c>
      <c r="T182" s="34">
        <v>100</v>
      </c>
      <c r="U182" s="34">
        <v>100</v>
      </c>
      <c r="V182" s="34">
        <v>0</v>
      </c>
      <c r="W182" s="35">
        <v>100</v>
      </c>
      <c r="X182" s="33"/>
      <c r="Y182" s="34">
        <v>100</v>
      </c>
      <c r="Z182" s="34">
        <v>0</v>
      </c>
      <c r="AA182" s="34">
        <v>0</v>
      </c>
      <c r="AB182" s="34">
        <v>0</v>
      </c>
      <c r="AC182" s="34">
        <v>0</v>
      </c>
      <c r="AD182" s="34">
        <v>100</v>
      </c>
      <c r="AE182" s="34">
        <v>100</v>
      </c>
      <c r="AF182" s="34">
        <v>100</v>
      </c>
      <c r="AG182" s="34">
        <v>0</v>
      </c>
      <c r="AH182" s="37"/>
      <c r="AI182" s="37"/>
      <c r="AJ182" s="37"/>
      <c r="AK182" s="37"/>
      <c r="AL182" s="37"/>
      <c r="AM182" s="37">
        <v>2.35</v>
      </c>
      <c r="AN182" s="37"/>
      <c r="AO182" s="37"/>
      <c r="AP182" s="37">
        <v>41.66</v>
      </c>
      <c r="AQ182" s="37">
        <v>587</v>
      </c>
      <c r="AR182" s="37"/>
      <c r="AS182" s="37"/>
      <c r="AT182" s="37"/>
      <c r="AU182" s="37"/>
      <c r="AV182" s="37"/>
      <c r="AW182" s="37"/>
      <c r="AX182" s="37">
        <v>2.35</v>
      </c>
      <c r="AY182" s="37"/>
      <c r="AZ182" s="37"/>
      <c r="BA182" s="37">
        <v>41.66</v>
      </c>
      <c r="BB182" s="37">
        <v>587</v>
      </c>
      <c r="BC182" s="37"/>
      <c r="CE182" s="37">
        <v>0</v>
      </c>
      <c r="CF182" s="37">
        <v>0</v>
      </c>
      <c r="CG182" s="37">
        <v>0</v>
      </c>
      <c r="CH182" s="37">
        <v>0</v>
      </c>
      <c r="CI182" s="37">
        <v>472.35</v>
      </c>
      <c r="CJ182" s="37">
        <v>1306.0409999999997</v>
      </c>
      <c r="CK182" s="37">
        <v>587</v>
      </c>
      <c r="CL182" s="37">
        <v>0</v>
      </c>
      <c r="CM182" s="37">
        <v>2365.3909999999996</v>
      </c>
      <c r="CN182" s="37">
        <v>2365.3909999999996</v>
      </c>
      <c r="CO182" s="37"/>
      <c r="CP182" s="39">
        <v>2365.3909999999996</v>
      </c>
      <c r="CQ182" s="37"/>
      <c r="CR182" s="40">
        <f t="shared" si="5"/>
        <v>100</v>
      </c>
      <c r="CT182" s="37">
        <v>100</v>
      </c>
      <c r="CU182" s="41"/>
      <c r="CV182" s="37">
        <v>100</v>
      </c>
      <c r="CW182" s="37">
        <v>0</v>
      </c>
      <c r="CX182" s="37">
        <v>100</v>
      </c>
      <c r="DA182" s="37">
        <v>1647.5328916333347</v>
      </c>
      <c r="DB182" s="37"/>
      <c r="DC182" s="37">
        <v>1647.5328916333347</v>
      </c>
      <c r="DD182" s="37"/>
      <c r="DE182" s="37">
        <v>1647.5328916333347</v>
      </c>
      <c r="DF182" s="37"/>
      <c r="DG182" s="37">
        <v>1647.5328916333347</v>
      </c>
      <c r="DH182" s="37"/>
    </row>
    <row r="183" spans="1:112" s="38" customFormat="1" ht="26.25" customHeight="1" x14ac:dyDescent="0.25">
      <c r="A183" s="1"/>
      <c r="B183" s="17"/>
      <c r="C183" s="26" t="s">
        <v>38</v>
      </c>
      <c r="D183" s="27">
        <f t="shared" si="4"/>
        <v>170</v>
      </c>
      <c r="E183" s="28" t="s">
        <v>419</v>
      </c>
      <c r="F183" s="28" t="s">
        <v>429</v>
      </c>
      <c r="G183" s="28" t="s">
        <v>430</v>
      </c>
      <c r="H183" s="28">
        <v>5</v>
      </c>
      <c r="I183" s="29" t="s">
        <v>422</v>
      </c>
      <c r="J183" s="30">
        <v>3</v>
      </c>
      <c r="K183" s="31">
        <v>5033.8633442401006</v>
      </c>
      <c r="L183" s="32">
        <v>100</v>
      </c>
      <c r="M183" s="33"/>
      <c r="N183" s="34">
        <v>100</v>
      </c>
      <c r="O183" s="34">
        <v>100</v>
      </c>
      <c r="P183" s="34">
        <v>100</v>
      </c>
      <c r="Q183" s="34">
        <v>0</v>
      </c>
      <c r="R183" s="34">
        <v>100</v>
      </c>
      <c r="S183" s="34">
        <v>100</v>
      </c>
      <c r="T183" s="34">
        <v>0</v>
      </c>
      <c r="U183" s="34">
        <v>100</v>
      </c>
      <c r="V183" s="34">
        <v>0</v>
      </c>
      <c r="W183" s="35">
        <v>100</v>
      </c>
      <c r="X183" s="33"/>
      <c r="Y183" s="34">
        <v>100</v>
      </c>
      <c r="Z183" s="34">
        <v>100</v>
      </c>
      <c r="AA183" s="34">
        <v>100</v>
      </c>
      <c r="AB183" s="34">
        <v>0</v>
      </c>
      <c r="AC183" s="34">
        <v>100</v>
      </c>
      <c r="AD183" s="34">
        <v>100</v>
      </c>
      <c r="AE183" s="34">
        <v>0</v>
      </c>
      <c r="AF183" s="34">
        <v>100</v>
      </c>
      <c r="AG183" s="34">
        <v>0</v>
      </c>
      <c r="AH183" s="37"/>
      <c r="AI183" s="37">
        <v>26.037117741964611</v>
      </c>
      <c r="AJ183" s="37">
        <v>8.7899999999999991</v>
      </c>
      <c r="AK183" s="37"/>
      <c r="AL183" s="37">
        <v>1965.5457254999999</v>
      </c>
      <c r="AM183" s="37">
        <v>3.3499999999999996</v>
      </c>
      <c r="AN183" s="37"/>
      <c r="AO183" s="37"/>
      <c r="AP183" s="37"/>
      <c r="AQ183" s="37">
        <v>587</v>
      </c>
      <c r="AR183" s="37"/>
      <c r="AS183" s="37"/>
      <c r="AT183" s="37">
        <v>26.037117741964611</v>
      </c>
      <c r="AU183" s="37">
        <v>8.7899999999999991</v>
      </c>
      <c r="AV183" s="37"/>
      <c r="AW183" s="37">
        <v>1965.5457254999999</v>
      </c>
      <c r="AX183" s="37">
        <v>3.3499999999999996</v>
      </c>
      <c r="AY183" s="37"/>
      <c r="AZ183" s="37"/>
      <c r="BA183" s="37"/>
      <c r="BB183" s="37">
        <v>587</v>
      </c>
      <c r="BC183" s="37"/>
      <c r="CE183" s="37">
        <v>409.61595899999998</v>
      </c>
      <c r="CF183" s="37">
        <v>139.761</v>
      </c>
      <c r="CG183" s="37">
        <v>0</v>
      </c>
      <c r="CH183" s="37">
        <v>3322.1653852400996</v>
      </c>
      <c r="CI183" s="37">
        <v>673.35</v>
      </c>
      <c r="CJ183" s="37">
        <v>0</v>
      </c>
      <c r="CK183" s="37">
        <v>488.971</v>
      </c>
      <c r="CL183" s="37">
        <v>0</v>
      </c>
      <c r="CM183" s="37">
        <v>5033.8633442401006</v>
      </c>
      <c r="CN183" s="37">
        <v>5033.8633442401006</v>
      </c>
      <c r="CO183" s="37"/>
      <c r="CP183" s="39">
        <v>5033.8633442401006</v>
      </c>
      <c r="CQ183" s="37"/>
      <c r="CR183" s="40">
        <f t="shared" si="5"/>
        <v>100</v>
      </c>
      <c r="CT183" s="37">
        <v>100</v>
      </c>
      <c r="CU183" s="41"/>
      <c r="CV183" s="37">
        <v>100</v>
      </c>
      <c r="CW183" s="37">
        <v>0</v>
      </c>
      <c r="CX183" s="37">
        <v>100</v>
      </c>
      <c r="DA183" s="37">
        <v>3117.6066973916186</v>
      </c>
      <c r="DB183" s="37"/>
      <c r="DC183" s="37">
        <v>3117.6066973916186</v>
      </c>
      <c r="DD183" s="37"/>
      <c r="DE183" s="37">
        <v>3117.6066973916186</v>
      </c>
      <c r="DF183" s="37"/>
      <c r="DG183" s="37">
        <v>3117.6066973916186</v>
      </c>
      <c r="DH183" s="37"/>
    </row>
    <row r="184" spans="1:112" s="38" customFormat="1" ht="26.25" customHeight="1" x14ac:dyDescent="0.25">
      <c r="A184" s="1"/>
      <c r="B184" s="17"/>
      <c r="C184" s="26" t="s">
        <v>38</v>
      </c>
      <c r="D184" s="27">
        <f t="shared" si="4"/>
        <v>171</v>
      </c>
      <c r="E184" s="28" t="s">
        <v>419</v>
      </c>
      <c r="F184" s="28" t="s">
        <v>431</v>
      </c>
      <c r="G184" s="28" t="s">
        <v>432</v>
      </c>
      <c r="H184" s="28">
        <v>5</v>
      </c>
      <c r="I184" s="29" t="s">
        <v>422</v>
      </c>
      <c r="J184" s="30">
        <v>3</v>
      </c>
      <c r="K184" s="31">
        <v>6160.0490974000004</v>
      </c>
      <c r="L184" s="32">
        <v>100</v>
      </c>
      <c r="M184" s="33"/>
      <c r="N184" s="34">
        <v>100</v>
      </c>
      <c r="O184" s="34">
        <v>100</v>
      </c>
      <c r="P184" s="34">
        <v>99.999999999999986</v>
      </c>
      <c r="Q184" s="34">
        <v>0</v>
      </c>
      <c r="R184" s="34">
        <v>100</v>
      </c>
      <c r="S184" s="34">
        <v>100</v>
      </c>
      <c r="T184" s="34">
        <v>100</v>
      </c>
      <c r="U184" s="34">
        <v>100</v>
      </c>
      <c r="V184" s="34">
        <v>0</v>
      </c>
      <c r="W184" s="35">
        <v>100.00000000000003</v>
      </c>
      <c r="X184" s="33"/>
      <c r="Y184" s="34">
        <v>100.00000000000003</v>
      </c>
      <c r="Z184" s="34">
        <v>100.00000000000003</v>
      </c>
      <c r="AA184" s="34">
        <v>100</v>
      </c>
      <c r="AB184" s="34">
        <v>0</v>
      </c>
      <c r="AC184" s="34">
        <v>100.00000000000003</v>
      </c>
      <c r="AD184" s="34">
        <v>100</v>
      </c>
      <c r="AE184" s="34">
        <v>100</v>
      </c>
      <c r="AF184" s="34">
        <v>100</v>
      </c>
      <c r="AG184" s="34">
        <v>0</v>
      </c>
      <c r="AH184" s="37"/>
      <c r="AI184" s="37">
        <v>23.805540000000008</v>
      </c>
      <c r="AJ184" s="37">
        <v>31.631420000000002</v>
      </c>
      <c r="AK184" s="37"/>
      <c r="AL184" s="37">
        <v>2330.8225000000002</v>
      </c>
      <c r="AM184" s="37">
        <v>3.3499999999999996</v>
      </c>
      <c r="AN184" s="37"/>
      <c r="AO184" s="37"/>
      <c r="AP184" s="37">
        <v>41.66</v>
      </c>
      <c r="AQ184" s="37">
        <v>587</v>
      </c>
      <c r="AR184" s="37"/>
      <c r="AS184" s="37"/>
      <c r="AT184" s="37">
        <v>23.805540000000008</v>
      </c>
      <c r="AU184" s="37">
        <v>31.631420000000002</v>
      </c>
      <c r="AV184" s="37"/>
      <c r="AW184" s="37">
        <v>2330.8225000000002</v>
      </c>
      <c r="AX184" s="37">
        <v>3.3499999999999996</v>
      </c>
      <c r="AY184" s="37"/>
      <c r="AZ184" s="37"/>
      <c r="BA184" s="37">
        <v>41.66</v>
      </c>
      <c r="BB184" s="37">
        <v>587</v>
      </c>
      <c r="BC184" s="37"/>
      <c r="CE184" s="37">
        <v>534.19631760000004</v>
      </c>
      <c r="CF184" s="37">
        <v>709.80906479999999</v>
      </c>
      <c r="CG184" s="37">
        <v>0</v>
      </c>
      <c r="CH184" s="37">
        <v>2643.1527150000006</v>
      </c>
      <c r="CI184" s="37">
        <v>673.35</v>
      </c>
      <c r="CJ184" s="37">
        <v>1306.0409999999997</v>
      </c>
      <c r="CK184" s="37">
        <v>293.5</v>
      </c>
      <c r="CL184" s="37">
        <v>0</v>
      </c>
      <c r="CM184" s="37">
        <v>6160.0490974000004</v>
      </c>
      <c r="CN184" s="37">
        <v>6160.0490974000004</v>
      </c>
      <c r="CO184" s="37"/>
      <c r="CP184" s="39">
        <v>6160.0490974000004</v>
      </c>
      <c r="CQ184" s="37"/>
      <c r="CR184" s="40">
        <f t="shared" si="5"/>
        <v>100</v>
      </c>
      <c r="CT184" s="37">
        <v>100</v>
      </c>
      <c r="CU184" s="41"/>
      <c r="CV184" s="37">
        <v>100</v>
      </c>
      <c r="CW184" s="37">
        <v>0</v>
      </c>
      <c r="CX184" s="37">
        <v>100</v>
      </c>
      <c r="DA184" s="37">
        <v>6713.2001666486585</v>
      </c>
      <c r="DB184" s="37"/>
      <c r="DC184" s="37">
        <v>6713.2001666486603</v>
      </c>
      <c r="DD184" s="37"/>
      <c r="DE184" s="37">
        <v>6713.2001666486585</v>
      </c>
      <c r="DF184" s="37"/>
      <c r="DG184" s="37">
        <v>6713.2001666486603</v>
      </c>
      <c r="DH184" s="37"/>
    </row>
    <row r="185" spans="1:112" s="38" customFormat="1" ht="26.25" customHeight="1" x14ac:dyDescent="0.25">
      <c r="A185" s="1"/>
      <c r="B185" s="17"/>
      <c r="C185" s="26" t="s">
        <v>38</v>
      </c>
      <c r="D185" s="27">
        <f t="shared" si="4"/>
        <v>172</v>
      </c>
      <c r="E185" s="28" t="s">
        <v>419</v>
      </c>
      <c r="F185" s="28" t="s">
        <v>433</v>
      </c>
      <c r="G185" s="28" t="s">
        <v>434</v>
      </c>
      <c r="H185" s="28">
        <v>5</v>
      </c>
      <c r="I185" s="29" t="s">
        <v>422</v>
      </c>
      <c r="J185" s="30">
        <v>3</v>
      </c>
      <c r="K185" s="31">
        <v>5884.4376461100001</v>
      </c>
      <c r="L185" s="32">
        <v>100</v>
      </c>
      <c r="M185" s="33"/>
      <c r="N185" s="34">
        <v>100</v>
      </c>
      <c r="O185" s="34">
        <v>100</v>
      </c>
      <c r="P185" s="34">
        <v>100</v>
      </c>
      <c r="Q185" s="34">
        <v>0</v>
      </c>
      <c r="R185" s="34">
        <v>100</v>
      </c>
      <c r="S185" s="34">
        <v>100</v>
      </c>
      <c r="T185" s="34">
        <v>100</v>
      </c>
      <c r="U185" s="34">
        <v>0</v>
      </c>
      <c r="V185" s="34">
        <v>0</v>
      </c>
      <c r="W185" s="35">
        <v>100.00000000000003</v>
      </c>
      <c r="X185" s="33"/>
      <c r="Y185" s="34">
        <v>100.00000000000003</v>
      </c>
      <c r="Z185" s="34">
        <v>100</v>
      </c>
      <c r="AA185" s="34">
        <v>100.00000000000003</v>
      </c>
      <c r="AB185" s="34">
        <v>0</v>
      </c>
      <c r="AC185" s="34">
        <v>100</v>
      </c>
      <c r="AD185" s="34">
        <v>100</v>
      </c>
      <c r="AE185" s="34">
        <v>100</v>
      </c>
      <c r="AF185" s="34">
        <v>0</v>
      </c>
      <c r="AG185" s="34">
        <v>0</v>
      </c>
      <c r="AH185" s="37"/>
      <c r="AI185" s="37">
        <v>31.959999999999994</v>
      </c>
      <c r="AJ185" s="37">
        <v>22.070000000000004</v>
      </c>
      <c r="AK185" s="37"/>
      <c r="AL185" s="37">
        <v>1662.1070655000003</v>
      </c>
      <c r="AM185" s="37">
        <v>3.35</v>
      </c>
      <c r="AN185" s="37"/>
      <c r="AO185" s="37"/>
      <c r="AP185" s="37">
        <v>41.659999999999989</v>
      </c>
      <c r="AQ185" s="37"/>
      <c r="AR185" s="37"/>
      <c r="AS185" s="37"/>
      <c r="AT185" s="37">
        <v>31.959999999999994</v>
      </c>
      <c r="AU185" s="37">
        <v>22.070000000000004</v>
      </c>
      <c r="AV185" s="37"/>
      <c r="AW185" s="37">
        <v>1662.1070655000003</v>
      </c>
      <c r="AX185" s="37">
        <v>3.35</v>
      </c>
      <c r="AY185" s="37"/>
      <c r="AZ185" s="37"/>
      <c r="BA185" s="37">
        <v>41.659999999999989</v>
      </c>
      <c r="BB185" s="37"/>
      <c r="BC185" s="37"/>
      <c r="CE185" s="37">
        <v>717.18240000000014</v>
      </c>
      <c r="CF185" s="37">
        <v>495.25080000000003</v>
      </c>
      <c r="CG185" s="37">
        <v>0</v>
      </c>
      <c r="CH185" s="37">
        <v>2692.61344611</v>
      </c>
      <c r="CI185" s="37">
        <v>673.35</v>
      </c>
      <c r="CJ185" s="37">
        <v>1306.0409999999997</v>
      </c>
      <c r="CK185" s="37">
        <v>0</v>
      </c>
      <c r="CL185" s="37">
        <v>0</v>
      </c>
      <c r="CM185" s="37">
        <v>5884.4376461100001</v>
      </c>
      <c r="CN185" s="37">
        <v>5884.4376461100001</v>
      </c>
      <c r="CO185" s="37"/>
      <c r="CP185" s="39">
        <v>5884.4376461100001</v>
      </c>
      <c r="CQ185" s="37"/>
      <c r="CR185" s="40">
        <f t="shared" si="5"/>
        <v>100</v>
      </c>
      <c r="CT185" s="37">
        <v>100</v>
      </c>
      <c r="CU185" s="41"/>
      <c r="CV185" s="37">
        <v>100</v>
      </c>
      <c r="CW185" s="37">
        <v>0</v>
      </c>
      <c r="CX185" s="37">
        <v>100</v>
      </c>
      <c r="DA185" s="37">
        <v>4803.1341022207498</v>
      </c>
      <c r="DB185" s="37"/>
      <c r="DC185" s="37">
        <v>4803.1341022207507</v>
      </c>
      <c r="DD185" s="37"/>
      <c r="DE185" s="37">
        <v>4803.1341022207498</v>
      </c>
      <c r="DF185" s="37"/>
      <c r="DG185" s="37">
        <v>4803.1341022207507</v>
      </c>
      <c r="DH185" s="37"/>
    </row>
    <row r="186" spans="1:112" s="38" customFormat="1" ht="26.25" customHeight="1" x14ac:dyDescent="0.25">
      <c r="A186" s="1"/>
      <c r="B186" s="17"/>
      <c r="C186" s="26" t="s">
        <v>38</v>
      </c>
      <c r="D186" s="27">
        <f t="shared" si="4"/>
        <v>173</v>
      </c>
      <c r="E186" s="28" t="s">
        <v>419</v>
      </c>
      <c r="F186" s="28" t="s">
        <v>435</v>
      </c>
      <c r="G186" s="28" t="s">
        <v>436</v>
      </c>
      <c r="H186" s="28">
        <v>5</v>
      </c>
      <c r="I186" s="29" t="s">
        <v>422</v>
      </c>
      <c r="J186" s="30">
        <v>3</v>
      </c>
      <c r="K186" s="31">
        <v>5008.7347000000009</v>
      </c>
      <c r="L186" s="32">
        <v>100.00000000000003</v>
      </c>
      <c r="M186" s="33"/>
      <c r="N186" s="34">
        <v>100.00000000000003</v>
      </c>
      <c r="O186" s="34">
        <v>100</v>
      </c>
      <c r="P186" s="34">
        <v>0</v>
      </c>
      <c r="Q186" s="34">
        <v>0</v>
      </c>
      <c r="R186" s="34">
        <v>100.00000000000003</v>
      </c>
      <c r="S186" s="34">
        <v>99.999999999999986</v>
      </c>
      <c r="T186" s="34">
        <v>100</v>
      </c>
      <c r="U186" s="34">
        <v>100</v>
      </c>
      <c r="V186" s="34">
        <v>0</v>
      </c>
      <c r="W186" s="35">
        <v>100</v>
      </c>
      <c r="X186" s="33"/>
      <c r="Y186" s="34">
        <v>100</v>
      </c>
      <c r="Z186" s="34">
        <v>100</v>
      </c>
      <c r="AA186" s="34">
        <v>0</v>
      </c>
      <c r="AB186" s="34">
        <v>0</v>
      </c>
      <c r="AC186" s="34">
        <v>100</v>
      </c>
      <c r="AD186" s="34">
        <v>100</v>
      </c>
      <c r="AE186" s="34">
        <v>100</v>
      </c>
      <c r="AF186" s="34">
        <v>100</v>
      </c>
      <c r="AG186" s="34">
        <v>0</v>
      </c>
      <c r="AH186" s="37"/>
      <c r="AI186" s="37">
        <v>33.649999999999991</v>
      </c>
      <c r="AJ186" s="37"/>
      <c r="AK186" s="37"/>
      <c r="AL186" s="37">
        <v>2508.8000000000002</v>
      </c>
      <c r="AM186" s="37">
        <v>2.35</v>
      </c>
      <c r="AN186" s="37"/>
      <c r="AO186" s="37"/>
      <c r="AP186" s="37">
        <v>41.66</v>
      </c>
      <c r="AQ186" s="37">
        <v>587</v>
      </c>
      <c r="AR186" s="37"/>
      <c r="AS186" s="37"/>
      <c r="AT186" s="37">
        <v>33.649999999999991</v>
      </c>
      <c r="AU186" s="37"/>
      <c r="AV186" s="37"/>
      <c r="AW186" s="37">
        <v>2508.8000000000002</v>
      </c>
      <c r="AX186" s="37">
        <v>2.35</v>
      </c>
      <c r="AY186" s="37"/>
      <c r="AZ186" s="37"/>
      <c r="BA186" s="37">
        <v>41.66</v>
      </c>
      <c r="BB186" s="37">
        <v>587</v>
      </c>
      <c r="BC186" s="37"/>
      <c r="CE186" s="37">
        <v>91.864500000000007</v>
      </c>
      <c r="CF186" s="37">
        <v>0</v>
      </c>
      <c r="CG186" s="37">
        <v>0</v>
      </c>
      <c r="CH186" s="37">
        <v>2844.9792000000007</v>
      </c>
      <c r="CI186" s="37">
        <v>472.35</v>
      </c>
      <c r="CJ186" s="37">
        <v>1306.0409999999997</v>
      </c>
      <c r="CK186" s="37">
        <v>293.5</v>
      </c>
      <c r="CL186" s="37">
        <v>0</v>
      </c>
      <c r="CM186" s="37">
        <v>5008.7347000000009</v>
      </c>
      <c r="CN186" s="37">
        <v>5008.7347000000009</v>
      </c>
      <c r="CO186" s="37"/>
      <c r="CP186" s="39">
        <v>5008.7347</v>
      </c>
      <c r="CQ186" s="37"/>
      <c r="CR186" s="40">
        <f t="shared" si="5"/>
        <v>100.00000000000003</v>
      </c>
      <c r="CT186" s="37">
        <v>100</v>
      </c>
      <c r="CU186" s="41"/>
      <c r="CV186" s="37">
        <v>100</v>
      </c>
      <c r="CW186" s="37">
        <v>0</v>
      </c>
      <c r="CX186" s="37">
        <v>100</v>
      </c>
      <c r="DA186" s="37">
        <v>4128.8691490359997</v>
      </c>
      <c r="DB186" s="37"/>
      <c r="DC186" s="37">
        <v>4128.8691490359997</v>
      </c>
      <c r="DD186" s="37"/>
      <c r="DE186" s="37">
        <v>4128.8691490359997</v>
      </c>
      <c r="DF186" s="37"/>
      <c r="DG186" s="37">
        <v>4128.8691490359997</v>
      </c>
      <c r="DH186" s="37"/>
    </row>
    <row r="187" spans="1:112" s="38" customFormat="1" ht="26.25" customHeight="1" x14ac:dyDescent="0.25">
      <c r="A187" s="1"/>
      <c r="B187" s="17"/>
      <c r="C187" s="26" t="s">
        <v>38</v>
      </c>
      <c r="D187" s="27">
        <f t="shared" si="4"/>
        <v>174</v>
      </c>
      <c r="E187" s="28" t="s">
        <v>419</v>
      </c>
      <c r="F187" s="28" t="s">
        <v>437</v>
      </c>
      <c r="G187" s="28" t="s">
        <v>438</v>
      </c>
      <c r="H187" s="28">
        <v>5</v>
      </c>
      <c r="I187" s="29" t="s">
        <v>422</v>
      </c>
      <c r="J187" s="30">
        <v>3</v>
      </c>
      <c r="K187" s="31">
        <v>2365.3909999999996</v>
      </c>
      <c r="L187" s="32">
        <v>100</v>
      </c>
      <c r="M187" s="33"/>
      <c r="N187" s="34">
        <v>100</v>
      </c>
      <c r="O187" s="34">
        <v>0</v>
      </c>
      <c r="P187" s="34">
        <v>0</v>
      </c>
      <c r="Q187" s="34">
        <v>0</v>
      </c>
      <c r="R187" s="34">
        <v>0</v>
      </c>
      <c r="S187" s="34">
        <v>99.999999999999986</v>
      </c>
      <c r="T187" s="34">
        <v>100</v>
      </c>
      <c r="U187" s="34">
        <v>100</v>
      </c>
      <c r="V187" s="34">
        <v>0</v>
      </c>
      <c r="W187" s="35">
        <v>100</v>
      </c>
      <c r="X187" s="33"/>
      <c r="Y187" s="34">
        <v>100</v>
      </c>
      <c r="Z187" s="34">
        <v>0</v>
      </c>
      <c r="AA187" s="34">
        <v>0</v>
      </c>
      <c r="AB187" s="34">
        <v>0</v>
      </c>
      <c r="AC187" s="34">
        <v>0</v>
      </c>
      <c r="AD187" s="34">
        <v>100</v>
      </c>
      <c r="AE187" s="34">
        <v>100</v>
      </c>
      <c r="AF187" s="34">
        <v>100</v>
      </c>
      <c r="AG187" s="34">
        <v>0</v>
      </c>
      <c r="AH187" s="37"/>
      <c r="AI187" s="37"/>
      <c r="AJ187" s="37"/>
      <c r="AK187" s="37"/>
      <c r="AL187" s="37"/>
      <c r="AM187" s="37">
        <v>2.3500000000000005</v>
      </c>
      <c r="AN187" s="37"/>
      <c r="AO187" s="37"/>
      <c r="AP187" s="37">
        <v>41.66</v>
      </c>
      <c r="AQ187" s="37">
        <v>587</v>
      </c>
      <c r="AR187" s="37"/>
      <c r="AS187" s="37"/>
      <c r="AT187" s="37"/>
      <c r="AU187" s="37"/>
      <c r="AV187" s="37"/>
      <c r="AW187" s="37"/>
      <c r="AX187" s="37">
        <v>2.3500000000000005</v>
      </c>
      <c r="AY187" s="37"/>
      <c r="AZ187" s="37"/>
      <c r="BA187" s="37">
        <v>41.66</v>
      </c>
      <c r="BB187" s="37">
        <v>587</v>
      </c>
      <c r="BC187" s="37"/>
      <c r="CE187" s="37">
        <v>0</v>
      </c>
      <c r="CF187" s="37">
        <v>0</v>
      </c>
      <c r="CG187" s="37">
        <v>0</v>
      </c>
      <c r="CH187" s="37">
        <v>0</v>
      </c>
      <c r="CI187" s="37">
        <v>472.35</v>
      </c>
      <c r="CJ187" s="37">
        <v>1306.0409999999997</v>
      </c>
      <c r="CK187" s="37">
        <v>587</v>
      </c>
      <c r="CL187" s="37">
        <v>0</v>
      </c>
      <c r="CM187" s="37">
        <v>2365.3909999999996</v>
      </c>
      <c r="CN187" s="37">
        <v>2365.3909999999996</v>
      </c>
      <c r="CO187" s="37"/>
      <c r="CP187" s="39">
        <v>2365.3909999999996</v>
      </c>
      <c r="CQ187" s="37"/>
      <c r="CR187" s="40">
        <f t="shared" si="5"/>
        <v>100</v>
      </c>
      <c r="CT187" s="37">
        <v>100</v>
      </c>
      <c r="CU187" s="41"/>
      <c r="CV187" s="37">
        <v>100</v>
      </c>
      <c r="CW187" s="37">
        <v>0</v>
      </c>
      <c r="CX187" s="37">
        <v>100</v>
      </c>
      <c r="DA187" s="37">
        <v>638.72234299999991</v>
      </c>
      <c r="DB187" s="37"/>
      <c r="DC187" s="37">
        <v>638.72234299999991</v>
      </c>
      <c r="DD187" s="37"/>
      <c r="DE187" s="37">
        <v>638.72234299999991</v>
      </c>
      <c r="DF187" s="37"/>
      <c r="DG187" s="37">
        <v>638.72234299999991</v>
      </c>
      <c r="DH187" s="37"/>
    </row>
    <row r="188" spans="1:112" s="38" customFormat="1" ht="26.25" customHeight="1" x14ac:dyDescent="0.25">
      <c r="A188" s="1"/>
      <c r="B188" s="17"/>
      <c r="C188" s="26" t="s">
        <v>38</v>
      </c>
      <c r="D188" s="27">
        <f t="shared" si="4"/>
        <v>175</v>
      </c>
      <c r="E188" s="28" t="s">
        <v>439</v>
      </c>
      <c r="F188" s="28" t="s">
        <v>440</v>
      </c>
      <c r="G188" s="28" t="s">
        <v>441</v>
      </c>
      <c r="H188" s="28">
        <v>11</v>
      </c>
      <c r="I188" s="29" t="s">
        <v>442</v>
      </c>
      <c r="J188" s="30">
        <v>2</v>
      </c>
      <c r="K188" s="31">
        <v>4292.12572</v>
      </c>
      <c r="L188" s="32">
        <v>100</v>
      </c>
      <c r="M188" s="33"/>
      <c r="N188" s="34">
        <v>100</v>
      </c>
      <c r="O188" s="34">
        <v>100</v>
      </c>
      <c r="P188" s="34">
        <v>100</v>
      </c>
      <c r="Q188" s="34">
        <v>100</v>
      </c>
      <c r="R188" s="34">
        <v>100</v>
      </c>
      <c r="S188" s="34">
        <v>100</v>
      </c>
      <c r="T188" s="34">
        <v>100</v>
      </c>
      <c r="U188" s="34">
        <v>0</v>
      </c>
      <c r="V188" s="34">
        <v>0</v>
      </c>
      <c r="W188" s="35">
        <v>100.00000000000003</v>
      </c>
      <c r="X188" s="33"/>
      <c r="Y188" s="34">
        <v>100.00000000000003</v>
      </c>
      <c r="Z188" s="34">
        <v>100</v>
      </c>
      <c r="AA188" s="34">
        <v>100</v>
      </c>
      <c r="AB188" s="34">
        <v>100</v>
      </c>
      <c r="AC188" s="34">
        <v>100.00000000000003</v>
      </c>
      <c r="AD188" s="34">
        <v>100</v>
      </c>
      <c r="AE188" s="34">
        <v>100</v>
      </c>
      <c r="AF188" s="34">
        <v>100</v>
      </c>
      <c r="AG188" s="34">
        <v>0</v>
      </c>
      <c r="AH188" s="37"/>
      <c r="AI188" s="37">
        <v>23.904589775333843</v>
      </c>
      <c r="AJ188" s="37">
        <v>19.500000000000004</v>
      </c>
      <c r="AK188" s="37">
        <v>124.88301358522088</v>
      </c>
      <c r="AL188" s="37">
        <v>2027.0039078753271</v>
      </c>
      <c r="AM188" s="37">
        <v>2.929534416056387</v>
      </c>
      <c r="AN188" s="37"/>
      <c r="AO188" s="37">
        <v>6.1022951427193499</v>
      </c>
      <c r="AP188" s="37">
        <v>41.404809588246657</v>
      </c>
      <c r="AQ188" s="37">
        <v>2351.7786561264825</v>
      </c>
      <c r="AR188" s="37"/>
      <c r="AS188" s="37"/>
      <c r="AT188" s="37">
        <v>23.904589775333843</v>
      </c>
      <c r="AU188" s="37">
        <v>19.500000000000004</v>
      </c>
      <c r="AV188" s="37">
        <v>124.88301358522088</v>
      </c>
      <c r="AW188" s="37">
        <v>2027.0039078753271</v>
      </c>
      <c r="AX188" s="37">
        <v>2.929534416056387</v>
      </c>
      <c r="AY188" s="37"/>
      <c r="AZ188" s="37">
        <v>6.1022951427193499</v>
      </c>
      <c r="BA188" s="37">
        <v>41.404809588246657</v>
      </c>
      <c r="BB188" s="37">
        <v>2351.7786561264825</v>
      </c>
      <c r="BC188" s="37"/>
      <c r="CE188" s="37">
        <v>341.83600000000001</v>
      </c>
      <c r="CF188" s="37">
        <v>291.72000000000003</v>
      </c>
      <c r="CG188" s="37">
        <v>786.83720000000005</v>
      </c>
      <c r="CH188" s="37">
        <v>2147.8525199999999</v>
      </c>
      <c r="CI188" s="37">
        <v>314.90000000000003</v>
      </c>
      <c r="CJ188" s="37">
        <v>408.98</v>
      </c>
      <c r="CK188" s="37">
        <v>0</v>
      </c>
      <c r="CL188" s="37">
        <v>0</v>
      </c>
      <c r="CM188" s="37">
        <v>4292.12572</v>
      </c>
      <c r="CN188" s="37">
        <v>4292.12572</v>
      </c>
      <c r="CO188" s="37"/>
      <c r="CP188" s="39">
        <v>4292.12572</v>
      </c>
      <c r="CQ188" s="37"/>
      <c r="CR188" s="40">
        <f t="shared" si="5"/>
        <v>100</v>
      </c>
      <c r="CT188" s="37">
        <v>100</v>
      </c>
      <c r="CU188" s="41" t="s">
        <v>43</v>
      </c>
      <c r="CV188" s="37">
        <v>100</v>
      </c>
      <c r="CW188" s="37">
        <v>0</v>
      </c>
      <c r="CX188" s="37">
        <v>100</v>
      </c>
      <c r="DA188" s="37">
        <v>18216.358708491032</v>
      </c>
      <c r="DB188" s="37"/>
      <c r="DC188" s="37">
        <v>18216.358708491036</v>
      </c>
      <c r="DD188" s="37"/>
      <c r="DE188" s="37">
        <v>18216.358708491032</v>
      </c>
      <c r="DF188" s="37"/>
      <c r="DG188" s="37">
        <v>18216.358708491036</v>
      </c>
      <c r="DH188" s="37"/>
    </row>
    <row r="189" spans="1:112" s="38" customFormat="1" ht="26.25" customHeight="1" x14ac:dyDescent="0.25">
      <c r="A189" s="1"/>
      <c r="B189" s="17"/>
      <c r="C189" s="26" t="s">
        <v>38</v>
      </c>
      <c r="D189" s="27">
        <f t="shared" si="4"/>
        <v>176</v>
      </c>
      <c r="E189" s="28" t="s">
        <v>439</v>
      </c>
      <c r="F189" s="28" t="s">
        <v>443</v>
      </c>
      <c r="G189" s="28" t="s">
        <v>444</v>
      </c>
      <c r="H189" s="28">
        <v>11</v>
      </c>
      <c r="I189" s="29" t="s">
        <v>442</v>
      </c>
      <c r="J189" s="30">
        <v>3</v>
      </c>
      <c r="K189" s="31">
        <v>1791.3409999999997</v>
      </c>
      <c r="L189" s="32">
        <v>100</v>
      </c>
      <c r="M189" s="33"/>
      <c r="N189" s="34">
        <v>100</v>
      </c>
      <c r="O189" s="34">
        <v>0</v>
      </c>
      <c r="P189" s="34">
        <v>0</v>
      </c>
      <c r="Q189" s="34">
        <v>0</v>
      </c>
      <c r="R189" s="34">
        <v>0</v>
      </c>
      <c r="S189" s="34">
        <v>100</v>
      </c>
      <c r="T189" s="34">
        <v>100</v>
      </c>
      <c r="U189" s="34">
        <v>100</v>
      </c>
      <c r="V189" s="34">
        <v>0</v>
      </c>
      <c r="W189" s="35">
        <v>100</v>
      </c>
      <c r="X189" s="33"/>
      <c r="Y189" s="34">
        <v>100</v>
      </c>
      <c r="Z189" s="34">
        <v>0</v>
      </c>
      <c r="AA189" s="34">
        <v>0</v>
      </c>
      <c r="AB189" s="34">
        <v>0</v>
      </c>
      <c r="AC189" s="34">
        <v>0</v>
      </c>
      <c r="AD189" s="34">
        <v>100</v>
      </c>
      <c r="AE189" s="34">
        <v>100</v>
      </c>
      <c r="AF189" s="34">
        <v>100</v>
      </c>
      <c r="AG189" s="34">
        <v>0</v>
      </c>
      <c r="AH189" s="37"/>
      <c r="AI189" s="37"/>
      <c r="AJ189" s="37"/>
      <c r="AK189" s="37"/>
      <c r="AL189" s="37"/>
      <c r="AM189" s="37">
        <v>2.35</v>
      </c>
      <c r="AN189" s="37"/>
      <c r="AO189" s="37">
        <v>4.8000000000000007</v>
      </c>
      <c r="AP189" s="37">
        <v>41.66</v>
      </c>
      <c r="AQ189" s="37">
        <v>664</v>
      </c>
      <c r="AR189" s="37"/>
      <c r="AS189" s="37"/>
      <c r="AT189" s="37"/>
      <c r="AU189" s="37"/>
      <c r="AV189" s="37"/>
      <c r="AW189" s="37"/>
      <c r="AX189" s="37">
        <v>2.35</v>
      </c>
      <c r="AY189" s="37"/>
      <c r="AZ189" s="37">
        <v>4.8000000000000007</v>
      </c>
      <c r="BA189" s="37">
        <v>41.66</v>
      </c>
      <c r="BB189" s="37">
        <v>664</v>
      </c>
      <c r="BC189" s="37"/>
      <c r="CE189" s="37">
        <v>0</v>
      </c>
      <c r="CF189" s="37">
        <v>0</v>
      </c>
      <c r="CG189" s="37">
        <v>0</v>
      </c>
      <c r="CH189" s="37">
        <v>0</v>
      </c>
      <c r="CI189" s="37">
        <v>352.5</v>
      </c>
      <c r="CJ189" s="37">
        <v>1306.0409999999997</v>
      </c>
      <c r="CK189" s="37">
        <v>132.80000000000001</v>
      </c>
      <c r="CL189" s="37">
        <v>0</v>
      </c>
      <c r="CM189" s="37">
        <v>1791.3409999999997</v>
      </c>
      <c r="CN189" s="37">
        <v>1791.3409999999997</v>
      </c>
      <c r="CO189" s="37"/>
      <c r="CP189" s="39">
        <v>1791.3409999999997</v>
      </c>
      <c r="CQ189" s="37"/>
      <c r="CR189" s="40">
        <f t="shared" si="5"/>
        <v>100</v>
      </c>
      <c r="CT189" s="37">
        <v>100</v>
      </c>
      <c r="CU189" s="41" t="s">
        <v>43</v>
      </c>
      <c r="CV189" s="37">
        <v>100</v>
      </c>
      <c r="CW189" s="37">
        <v>0</v>
      </c>
      <c r="CX189" s="37">
        <v>100</v>
      </c>
      <c r="DA189" s="37">
        <v>122.38153233333324</v>
      </c>
      <c r="DB189" s="37"/>
      <c r="DC189" s="37">
        <v>122.38153233333324</v>
      </c>
      <c r="DD189" s="37"/>
      <c r="DE189" s="37">
        <v>122.38153233333324</v>
      </c>
      <c r="DF189" s="37"/>
      <c r="DG189" s="37">
        <v>122.38153233333324</v>
      </c>
      <c r="DH189" s="37"/>
    </row>
    <row r="190" spans="1:112" s="38" customFormat="1" ht="26.25" customHeight="1" x14ac:dyDescent="0.25">
      <c r="A190" s="1"/>
      <c r="B190" s="17"/>
      <c r="C190" s="26" t="s">
        <v>38</v>
      </c>
      <c r="D190" s="27">
        <f t="shared" si="4"/>
        <v>177</v>
      </c>
      <c r="E190" s="28" t="s">
        <v>439</v>
      </c>
      <c r="F190" s="28" t="s">
        <v>445</v>
      </c>
      <c r="G190" s="28" t="s">
        <v>446</v>
      </c>
      <c r="H190" s="28">
        <v>11</v>
      </c>
      <c r="I190" s="29" t="s">
        <v>442</v>
      </c>
      <c r="J190" s="30">
        <v>3</v>
      </c>
      <c r="K190" s="31">
        <v>2195.6409999999996</v>
      </c>
      <c r="L190" s="32">
        <v>100</v>
      </c>
      <c r="M190" s="33"/>
      <c r="N190" s="34">
        <v>100</v>
      </c>
      <c r="O190" s="34">
        <v>0</v>
      </c>
      <c r="P190" s="34">
        <v>0</v>
      </c>
      <c r="Q190" s="34">
        <v>0</v>
      </c>
      <c r="R190" s="34">
        <v>0</v>
      </c>
      <c r="S190" s="34">
        <v>100</v>
      </c>
      <c r="T190" s="34">
        <v>100</v>
      </c>
      <c r="U190" s="34">
        <v>100</v>
      </c>
      <c r="V190" s="34">
        <v>0</v>
      </c>
      <c r="W190" s="35">
        <v>100</v>
      </c>
      <c r="X190" s="33"/>
      <c r="Y190" s="34">
        <v>100</v>
      </c>
      <c r="Z190" s="34">
        <v>100</v>
      </c>
      <c r="AA190" s="34">
        <v>0</v>
      </c>
      <c r="AB190" s="34">
        <v>0</v>
      </c>
      <c r="AC190" s="34">
        <v>0</v>
      </c>
      <c r="AD190" s="34">
        <v>100</v>
      </c>
      <c r="AE190" s="34">
        <v>100</v>
      </c>
      <c r="AF190" s="34">
        <v>100</v>
      </c>
      <c r="AG190" s="34">
        <v>0</v>
      </c>
      <c r="AH190" s="37"/>
      <c r="AI190" s="37">
        <v>41.55</v>
      </c>
      <c r="AJ190" s="37"/>
      <c r="AK190" s="37"/>
      <c r="AL190" s="37"/>
      <c r="AM190" s="37">
        <v>2.35</v>
      </c>
      <c r="AN190" s="37"/>
      <c r="AO190" s="37">
        <v>4.8</v>
      </c>
      <c r="AP190" s="37">
        <v>41.660000000000004</v>
      </c>
      <c r="AQ190" s="37">
        <v>664</v>
      </c>
      <c r="AR190" s="37"/>
      <c r="AS190" s="37"/>
      <c r="AT190" s="37">
        <v>41.55</v>
      </c>
      <c r="AU190" s="37"/>
      <c r="AV190" s="37"/>
      <c r="AW190" s="37"/>
      <c r="AX190" s="37">
        <v>2.35</v>
      </c>
      <c r="AY190" s="37"/>
      <c r="AZ190" s="37">
        <v>4.8</v>
      </c>
      <c r="BA190" s="37">
        <v>41.660000000000004</v>
      </c>
      <c r="BB190" s="37">
        <v>664</v>
      </c>
      <c r="BC190" s="37"/>
      <c r="CE190" s="37">
        <v>0</v>
      </c>
      <c r="CF190" s="37">
        <v>0</v>
      </c>
      <c r="CG190" s="37">
        <v>0</v>
      </c>
      <c r="CH190" s="37">
        <v>0</v>
      </c>
      <c r="CI190" s="37">
        <v>225.60000000000002</v>
      </c>
      <c r="CJ190" s="37">
        <v>1306.0409999999997</v>
      </c>
      <c r="CK190" s="37">
        <v>664</v>
      </c>
      <c r="CL190" s="37">
        <v>0</v>
      </c>
      <c r="CM190" s="37">
        <v>2195.6409999999996</v>
      </c>
      <c r="CN190" s="37">
        <v>2195.6409999999996</v>
      </c>
      <c r="CO190" s="37"/>
      <c r="CP190" s="39">
        <v>2195.6409999999996</v>
      </c>
      <c r="CQ190" s="37"/>
      <c r="CR190" s="40">
        <f t="shared" si="5"/>
        <v>100</v>
      </c>
      <c r="CT190" s="37">
        <v>100</v>
      </c>
      <c r="CU190" s="41" t="s">
        <v>43</v>
      </c>
      <c r="CV190" s="37">
        <v>100</v>
      </c>
      <c r="CW190" s="37">
        <v>0</v>
      </c>
      <c r="CX190" s="37">
        <v>100</v>
      </c>
      <c r="DA190" s="37">
        <v>545.27893199999994</v>
      </c>
      <c r="DB190" s="37"/>
      <c r="DC190" s="37">
        <v>545.27893199999994</v>
      </c>
      <c r="DD190" s="37"/>
      <c r="DE190" s="37">
        <v>545.27893199999994</v>
      </c>
      <c r="DF190" s="37"/>
      <c r="DG190" s="37">
        <v>545.27893199999994</v>
      </c>
      <c r="DH190" s="37"/>
    </row>
    <row r="191" spans="1:112" s="38" customFormat="1" ht="26.25" customHeight="1" x14ac:dyDescent="0.25">
      <c r="A191" s="1"/>
      <c r="B191" s="17"/>
      <c r="C191" s="26" t="s">
        <v>38</v>
      </c>
      <c r="D191" s="27">
        <f t="shared" si="4"/>
        <v>178</v>
      </c>
      <c r="E191" s="28" t="s">
        <v>439</v>
      </c>
      <c r="F191" s="28" t="s">
        <v>100</v>
      </c>
      <c r="G191" s="28" t="s">
        <v>447</v>
      </c>
      <c r="H191" s="28">
        <v>11</v>
      </c>
      <c r="I191" s="29" t="s">
        <v>442</v>
      </c>
      <c r="J191" s="30">
        <v>3</v>
      </c>
      <c r="K191" s="31">
        <v>6391.3790799999997</v>
      </c>
      <c r="L191" s="32">
        <v>98.926750978731675</v>
      </c>
      <c r="M191" s="36" t="s">
        <v>42</v>
      </c>
      <c r="N191" s="34">
        <v>98.926750978731675</v>
      </c>
      <c r="O191" s="34">
        <v>99.999999999999986</v>
      </c>
      <c r="P191" s="34">
        <v>91.78409997341133</v>
      </c>
      <c r="Q191" s="34">
        <v>0</v>
      </c>
      <c r="R191" s="34">
        <v>100</v>
      </c>
      <c r="S191" s="34">
        <v>100</v>
      </c>
      <c r="T191" s="34">
        <v>100</v>
      </c>
      <c r="U191" s="34">
        <v>0</v>
      </c>
      <c r="V191" s="34">
        <v>0</v>
      </c>
      <c r="W191" s="35">
        <v>98.900179611232375</v>
      </c>
      <c r="X191" s="36" t="s">
        <v>42</v>
      </c>
      <c r="Y191" s="34">
        <v>98.900179611232375</v>
      </c>
      <c r="Z191" s="34">
        <v>100</v>
      </c>
      <c r="AA191" s="34">
        <v>92.805409470377953</v>
      </c>
      <c r="AB191" s="34">
        <v>0</v>
      </c>
      <c r="AC191" s="34">
        <v>100.00000000000003</v>
      </c>
      <c r="AD191" s="34">
        <v>100</v>
      </c>
      <c r="AE191" s="34">
        <v>100</v>
      </c>
      <c r="AF191" s="34">
        <v>100</v>
      </c>
      <c r="AG191" s="34">
        <v>0</v>
      </c>
      <c r="AH191" s="37"/>
      <c r="AI191" s="37">
        <v>30.233132119383228</v>
      </c>
      <c r="AJ191" s="37">
        <v>37.254680310661655</v>
      </c>
      <c r="AK191" s="37"/>
      <c r="AL191" s="37">
        <v>2248.3226939366295</v>
      </c>
      <c r="AM191" s="37">
        <v>2.35</v>
      </c>
      <c r="AN191" s="37"/>
      <c r="AO191" s="37">
        <v>6.7211678832116792</v>
      </c>
      <c r="AP191" s="37">
        <v>41.660000000000004</v>
      </c>
      <c r="AQ191" s="37">
        <v>1776</v>
      </c>
      <c r="AR191" s="37"/>
      <c r="AS191" s="37"/>
      <c r="AT191" s="37">
        <v>30.233132119383228</v>
      </c>
      <c r="AU191" s="37">
        <v>34.574358609189822</v>
      </c>
      <c r="AV191" s="37"/>
      <c r="AW191" s="37">
        <v>2248.3226939366295</v>
      </c>
      <c r="AX191" s="37">
        <v>2.35</v>
      </c>
      <c r="AY191" s="37"/>
      <c r="AZ191" s="37">
        <v>6.7211678832116792</v>
      </c>
      <c r="BA191" s="37">
        <v>41.660000000000004</v>
      </c>
      <c r="BB191" s="37">
        <v>1776</v>
      </c>
      <c r="BC191" s="37"/>
      <c r="CE191" s="37">
        <v>700.95828000000006</v>
      </c>
      <c r="CF191" s="37">
        <v>774.62880000000007</v>
      </c>
      <c r="CG191" s="37">
        <v>0</v>
      </c>
      <c r="CH191" s="37">
        <v>3714.8219999999997</v>
      </c>
      <c r="CI191" s="37">
        <v>587.5</v>
      </c>
      <c r="CJ191" s="37">
        <v>613.47</v>
      </c>
      <c r="CK191" s="37">
        <v>0</v>
      </c>
      <c r="CL191" s="37">
        <v>0</v>
      </c>
      <c r="CM191" s="37">
        <v>6391.3790799999997</v>
      </c>
      <c r="CN191" s="37">
        <v>6391.3790799999997</v>
      </c>
      <c r="CO191" s="37"/>
      <c r="CP191" s="39">
        <v>6460.7186799999999</v>
      </c>
      <c r="CQ191" s="37"/>
      <c r="CR191" s="40">
        <f t="shared" si="5"/>
        <v>98.926750978731675</v>
      </c>
      <c r="CT191" s="37">
        <v>100</v>
      </c>
      <c r="CU191" s="41" t="s">
        <v>43</v>
      </c>
      <c r="CV191" s="37">
        <v>100</v>
      </c>
      <c r="CW191" s="37">
        <v>0</v>
      </c>
      <c r="CX191" s="37">
        <v>100</v>
      </c>
      <c r="DA191" s="37">
        <v>1659.3153469766651</v>
      </c>
      <c r="DB191" s="37"/>
      <c r="DC191" s="37">
        <v>1641.0658584766654</v>
      </c>
      <c r="DD191" s="37"/>
      <c r="DE191" s="37">
        <v>1659.3153469766651</v>
      </c>
      <c r="DF191" s="37"/>
      <c r="DG191" s="37">
        <v>1641.0658584766654</v>
      </c>
      <c r="DH191" s="37"/>
    </row>
    <row r="192" spans="1:112" s="38" customFormat="1" ht="26.25" customHeight="1" x14ac:dyDescent="0.25">
      <c r="A192" s="1"/>
      <c r="B192" s="17"/>
      <c r="C192" s="26" t="s">
        <v>38</v>
      </c>
      <c r="D192" s="27">
        <f t="shared" si="4"/>
        <v>179</v>
      </c>
      <c r="E192" s="28" t="s">
        <v>439</v>
      </c>
      <c r="F192" s="28" t="s">
        <v>448</v>
      </c>
      <c r="G192" s="28" t="s">
        <v>449</v>
      </c>
      <c r="H192" s="28">
        <v>11</v>
      </c>
      <c r="I192" s="29" t="s">
        <v>442</v>
      </c>
      <c r="J192" s="30">
        <v>3</v>
      </c>
      <c r="K192" s="31">
        <v>5197.2263399999993</v>
      </c>
      <c r="L192" s="32">
        <v>100</v>
      </c>
      <c r="M192" s="33"/>
      <c r="N192" s="34">
        <v>100</v>
      </c>
      <c r="O192" s="34">
        <v>100</v>
      </c>
      <c r="P192" s="34">
        <v>100</v>
      </c>
      <c r="Q192" s="34">
        <v>0</v>
      </c>
      <c r="R192" s="34">
        <v>100</v>
      </c>
      <c r="S192" s="34">
        <v>100</v>
      </c>
      <c r="T192" s="34">
        <v>100</v>
      </c>
      <c r="U192" s="34">
        <v>0</v>
      </c>
      <c r="V192" s="34">
        <v>0</v>
      </c>
      <c r="W192" s="35">
        <v>100</v>
      </c>
      <c r="X192" s="33"/>
      <c r="Y192" s="34">
        <v>100</v>
      </c>
      <c r="Z192" s="34">
        <v>100</v>
      </c>
      <c r="AA192" s="34">
        <v>99.999999999999972</v>
      </c>
      <c r="AB192" s="34">
        <v>0</v>
      </c>
      <c r="AC192" s="34">
        <v>100</v>
      </c>
      <c r="AD192" s="34">
        <v>100</v>
      </c>
      <c r="AE192" s="34">
        <v>100</v>
      </c>
      <c r="AF192" s="34">
        <v>100</v>
      </c>
      <c r="AG192" s="34">
        <v>0</v>
      </c>
      <c r="AH192" s="37"/>
      <c r="AI192" s="37">
        <v>51.15362352961143</v>
      </c>
      <c r="AJ192" s="37">
        <v>26.42</v>
      </c>
      <c r="AK192" s="37"/>
      <c r="AL192" s="37">
        <v>1510.6999999999998</v>
      </c>
      <c r="AM192" s="37">
        <v>2.35</v>
      </c>
      <c r="AN192" s="37"/>
      <c r="AO192" s="37">
        <v>6.0053972422849711</v>
      </c>
      <c r="AP192" s="37">
        <v>41.659999999999989</v>
      </c>
      <c r="AQ192" s="37">
        <v>2923.8709677419356</v>
      </c>
      <c r="AR192" s="37"/>
      <c r="AS192" s="37"/>
      <c r="AT192" s="37">
        <v>51.15362352961143</v>
      </c>
      <c r="AU192" s="37">
        <v>26.42</v>
      </c>
      <c r="AV192" s="37"/>
      <c r="AW192" s="37">
        <v>1510.6999999999998</v>
      </c>
      <c r="AX192" s="37">
        <v>2.35</v>
      </c>
      <c r="AY192" s="37"/>
      <c r="AZ192" s="37">
        <v>6.0053972422849711</v>
      </c>
      <c r="BA192" s="37">
        <v>41.659999999999989</v>
      </c>
      <c r="BB192" s="37">
        <v>2923.8709677419356</v>
      </c>
      <c r="BC192" s="37"/>
      <c r="CE192" s="37">
        <v>854.48519999999996</v>
      </c>
      <c r="CF192" s="37">
        <v>420.87059999999997</v>
      </c>
      <c r="CG192" s="37">
        <v>0</v>
      </c>
      <c r="CH192" s="37">
        <v>2390.2295400000003</v>
      </c>
      <c r="CI192" s="37">
        <v>225.60000000000002</v>
      </c>
      <c r="CJ192" s="37">
        <v>1306.0409999999997</v>
      </c>
      <c r="CK192" s="37">
        <v>0</v>
      </c>
      <c r="CL192" s="37">
        <v>0</v>
      </c>
      <c r="CM192" s="37">
        <v>5197.2263399999993</v>
      </c>
      <c r="CN192" s="37">
        <v>5197.2263399999993</v>
      </c>
      <c r="CO192" s="37"/>
      <c r="CP192" s="39">
        <v>5197.2263399999993</v>
      </c>
      <c r="CQ192" s="37"/>
      <c r="CR192" s="40">
        <f t="shared" si="5"/>
        <v>100</v>
      </c>
      <c r="CT192" s="37">
        <v>100</v>
      </c>
      <c r="CU192" s="41" t="s">
        <v>43</v>
      </c>
      <c r="CV192" s="37">
        <v>100</v>
      </c>
      <c r="CW192" s="37">
        <v>0</v>
      </c>
      <c r="CX192" s="37">
        <v>100</v>
      </c>
      <c r="DA192" s="37">
        <v>1708.4061394601604</v>
      </c>
      <c r="DB192" s="37"/>
      <c r="DC192" s="37">
        <v>1708.4061394601604</v>
      </c>
      <c r="DD192" s="37"/>
      <c r="DE192" s="37">
        <v>1708.4061394601604</v>
      </c>
      <c r="DF192" s="37"/>
      <c r="DG192" s="37">
        <v>1708.4061394601604</v>
      </c>
      <c r="DH192" s="37"/>
    </row>
    <row r="193" spans="1:112" s="38" customFormat="1" ht="26.25" customHeight="1" x14ac:dyDescent="0.25">
      <c r="A193" s="1"/>
      <c r="B193" s="17"/>
      <c r="C193" s="26" t="s">
        <v>38</v>
      </c>
      <c r="D193" s="27">
        <f t="shared" si="4"/>
        <v>180</v>
      </c>
      <c r="E193" s="28" t="s">
        <v>439</v>
      </c>
      <c r="F193" s="28" t="s">
        <v>450</v>
      </c>
      <c r="G193" s="28" t="s">
        <v>451</v>
      </c>
      <c r="H193" s="28">
        <v>11</v>
      </c>
      <c r="I193" s="29" t="s">
        <v>442</v>
      </c>
      <c r="J193" s="30">
        <v>3</v>
      </c>
      <c r="K193" s="31">
        <v>6091.5124999999998</v>
      </c>
      <c r="L193" s="32">
        <v>100</v>
      </c>
      <c r="M193" s="33"/>
      <c r="N193" s="34">
        <v>100</v>
      </c>
      <c r="O193" s="34">
        <v>100</v>
      </c>
      <c r="P193" s="34">
        <v>100</v>
      </c>
      <c r="Q193" s="34">
        <v>0</v>
      </c>
      <c r="R193" s="34">
        <v>100</v>
      </c>
      <c r="S193" s="34">
        <v>100</v>
      </c>
      <c r="T193" s="34">
        <v>100</v>
      </c>
      <c r="U193" s="34">
        <v>100</v>
      </c>
      <c r="V193" s="34">
        <v>0</v>
      </c>
      <c r="W193" s="35">
        <v>100</v>
      </c>
      <c r="X193" s="33"/>
      <c r="Y193" s="34">
        <v>100</v>
      </c>
      <c r="Z193" s="34">
        <v>100</v>
      </c>
      <c r="AA193" s="34">
        <v>100</v>
      </c>
      <c r="AB193" s="34">
        <v>0</v>
      </c>
      <c r="AC193" s="34">
        <v>100</v>
      </c>
      <c r="AD193" s="34">
        <v>100</v>
      </c>
      <c r="AE193" s="34">
        <v>100</v>
      </c>
      <c r="AF193" s="34">
        <v>100</v>
      </c>
      <c r="AG193" s="34">
        <v>0</v>
      </c>
      <c r="AH193" s="37"/>
      <c r="AI193" s="37">
        <v>42.516571773099784</v>
      </c>
      <c r="AJ193" s="37">
        <v>26.419999999999998</v>
      </c>
      <c r="AK193" s="37"/>
      <c r="AL193" s="37">
        <v>2017.8234635661156</v>
      </c>
      <c r="AM193" s="37">
        <v>2.35</v>
      </c>
      <c r="AN193" s="37"/>
      <c r="AO193" s="37">
        <v>5.588973107338802</v>
      </c>
      <c r="AP193" s="37">
        <v>41.660000000000004</v>
      </c>
      <c r="AQ193" s="37">
        <v>2332</v>
      </c>
      <c r="AR193" s="37"/>
      <c r="AS193" s="37"/>
      <c r="AT193" s="37">
        <v>42.516571773099784</v>
      </c>
      <c r="AU193" s="37">
        <v>26.419999999999998</v>
      </c>
      <c r="AV193" s="37"/>
      <c r="AW193" s="37">
        <v>2017.8234635661156</v>
      </c>
      <c r="AX193" s="37">
        <v>2.35</v>
      </c>
      <c r="AY193" s="37"/>
      <c r="AZ193" s="37">
        <v>5.588973107338802</v>
      </c>
      <c r="BA193" s="37">
        <v>41.660000000000004</v>
      </c>
      <c r="BB193" s="37">
        <v>2332</v>
      </c>
      <c r="BC193" s="37"/>
      <c r="CE193" s="37">
        <v>729.27539999999999</v>
      </c>
      <c r="CF193" s="37">
        <v>420.87059999999997</v>
      </c>
      <c r="CG193" s="37">
        <v>0</v>
      </c>
      <c r="CH193" s="37">
        <v>3376.5255000000002</v>
      </c>
      <c r="CI193" s="37">
        <v>225.60000000000002</v>
      </c>
      <c r="CJ193" s="37">
        <v>1306.0409999999997</v>
      </c>
      <c r="CK193" s="37">
        <v>33.200000000000003</v>
      </c>
      <c r="CL193" s="37">
        <v>0</v>
      </c>
      <c r="CM193" s="37">
        <v>6091.5124999999998</v>
      </c>
      <c r="CN193" s="37">
        <v>6091.5124999999998</v>
      </c>
      <c r="CO193" s="37"/>
      <c r="CP193" s="39">
        <v>6091.5124999999998</v>
      </c>
      <c r="CQ193" s="37"/>
      <c r="CR193" s="40">
        <f t="shared" si="5"/>
        <v>100</v>
      </c>
      <c r="CT193" s="37">
        <v>100</v>
      </c>
      <c r="CU193" s="41" t="s">
        <v>43</v>
      </c>
      <c r="CV193" s="37">
        <v>100</v>
      </c>
      <c r="CW193" s="37">
        <v>0</v>
      </c>
      <c r="CX193" s="37">
        <v>100</v>
      </c>
      <c r="DA193" s="37">
        <v>1100.6603244000003</v>
      </c>
      <c r="DB193" s="37"/>
      <c r="DC193" s="37">
        <v>1100.6603244000003</v>
      </c>
      <c r="DD193" s="37"/>
      <c r="DE193" s="37">
        <v>1100.6603244000003</v>
      </c>
      <c r="DF193" s="37"/>
      <c r="DG193" s="37">
        <v>1100.6603244000003</v>
      </c>
      <c r="DH193" s="37"/>
    </row>
    <row r="194" spans="1:112" s="38" customFormat="1" ht="26.25" customHeight="1" x14ac:dyDescent="0.25">
      <c r="A194" s="1"/>
      <c r="B194" s="17"/>
      <c r="C194" s="26" t="s">
        <v>38</v>
      </c>
      <c r="D194" s="27">
        <f t="shared" si="4"/>
        <v>181</v>
      </c>
      <c r="E194" s="28" t="s">
        <v>439</v>
      </c>
      <c r="F194" s="28" t="s">
        <v>452</v>
      </c>
      <c r="G194" s="28" t="s">
        <v>453</v>
      </c>
      <c r="H194" s="28">
        <v>11</v>
      </c>
      <c r="I194" s="29" t="s">
        <v>442</v>
      </c>
      <c r="J194" s="30">
        <v>3</v>
      </c>
      <c r="K194" s="31">
        <v>2195.6409999999996</v>
      </c>
      <c r="L194" s="32">
        <v>100</v>
      </c>
      <c r="M194" s="33"/>
      <c r="N194" s="34">
        <v>100</v>
      </c>
      <c r="O194" s="34">
        <v>0</v>
      </c>
      <c r="P194" s="34">
        <v>0</v>
      </c>
      <c r="Q194" s="34">
        <v>0</v>
      </c>
      <c r="R194" s="34">
        <v>0</v>
      </c>
      <c r="S194" s="34">
        <v>100</v>
      </c>
      <c r="T194" s="34">
        <v>100</v>
      </c>
      <c r="U194" s="34">
        <v>100</v>
      </c>
      <c r="V194" s="34">
        <v>0</v>
      </c>
      <c r="W194" s="35">
        <v>100</v>
      </c>
      <c r="X194" s="33"/>
      <c r="Y194" s="34">
        <v>100</v>
      </c>
      <c r="Z194" s="34">
        <v>100</v>
      </c>
      <c r="AA194" s="34">
        <v>0</v>
      </c>
      <c r="AB194" s="34">
        <v>0</v>
      </c>
      <c r="AC194" s="34">
        <v>0</v>
      </c>
      <c r="AD194" s="34">
        <v>100</v>
      </c>
      <c r="AE194" s="34">
        <v>100</v>
      </c>
      <c r="AF194" s="34">
        <v>100</v>
      </c>
      <c r="AG194" s="34">
        <v>0</v>
      </c>
      <c r="AH194" s="37"/>
      <c r="AI194" s="37">
        <v>42.4</v>
      </c>
      <c r="AJ194" s="37"/>
      <c r="AK194" s="37"/>
      <c r="AL194" s="37"/>
      <c r="AM194" s="37">
        <v>2.35</v>
      </c>
      <c r="AN194" s="37"/>
      <c r="AO194" s="37"/>
      <c r="AP194" s="37">
        <v>41.66</v>
      </c>
      <c r="AQ194" s="37">
        <v>664</v>
      </c>
      <c r="AR194" s="37"/>
      <c r="AS194" s="37"/>
      <c r="AT194" s="37">
        <v>42.4</v>
      </c>
      <c r="AU194" s="37"/>
      <c r="AV194" s="37"/>
      <c r="AW194" s="37"/>
      <c r="AX194" s="37">
        <v>2.35</v>
      </c>
      <c r="AY194" s="37"/>
      <c r="AZ194" s="37"/>
      <c r="BA194" s="37">
        <v>41.66</v>
      </c>
      <c r="BB194" s="37">
        <v>664</v>
      </c>
      <c r="BC194" s="37"/>
      <c r="CE194" s="37">
        <v>0</v>
      </c>
      <c r="CF194" s="37">
        <v>0</v>
      </c>
      <c r="CG194" s="37">
        <v>0</v>
      </c>
      <c r="CH194" s="37">
        <v>0</v>
      </c>
      <c r="CI194" s="37">
        <v>225.60000000000002</v>
      </c>
      <c r="CJ194" s="37">
        <v>1306.0409999999997</v>
      </c>
      <c r="CK194" s="37">
        <v>664</v>
      </c>
      <c r="CL194" s="37">
        <v>0</v>
      </c>
      <c r="CM194" s="37">
        <v>2195.6409999999996</v>
      </c>
      <c r="CN194" s="37">
        <v>2195.6409999999996</v>
      </c>
      <c r="CO194" s="37"/>
      <c r="CP194" s="39">
        <v>2195.6409999999996</v>
      </c>
      <c r="CQ194" s="37"/>
      <c r="CR194" s="40">
        <f t="shared" si="5"/>
        <v>100</v>
      </c>
      <c r="CT194" s="37">
        <v>100</v>
      </c>
      <c r="CU194" s="41" t="s">
        <v>43</v>
      </c>
      <c r="CV194" s="37">
        <v>100</v>
      </c>
      <c r="CW194" s="37">
        <v>0</v>
      </c>
      <c r="CX194" s="37">
        <v>100</v>
      </c>
      <c r="DA194" s="37">
        <v>162.11329133333325</v>
      </c>
      <c r="DB194" s="37"/>
      <c r="DC194" s="37">
        <v>162.11329133333325</v>
      </c>
      <c r="DD194" s="37"/>
      <c r="DE194" s="37">
        <v>162.11329133333325</v>
      </c>
      <c r="DF194" s="37"/>
      <c r="DG194" s="37">
        <v>162.11329133333325</v>
      </c>
      <c r="DH194" s="37"/>
    </row>
    <row r="195" spans="1:112" s="38" customFormat="1" ht="26.25" customHeight="1" x14ac:dyDescent="0.25">
      <c r="A195" s="1"/>
      <c r="B195" s="17"/>
      <c r="C195" s="26" t="s">
        <v>38</v>
      </c>
      <c r="D195" s="27">
        <f t="shared" si="4"/>
        <v>182</v>
      </c>
      <c r="E195" s="28" t="s">
        <v>439</v>
      </c>
      <c r="F195" s="28" t="s">
        <v>454</v>
      </c>
      <c r="G195" s="28" t="s">
        <v>455</v>
      </c>
      <c r="H195" s="28">
        <v>11</v>
      </c>
      <c r="I195" s="29" t="s">
        <v>442</v>
      </c>
      <c r="J195" s="30">
        <v>3</v>
      </c>
      <c r="K195" s="31">
        <v>1534.2650000000001</v>
      </c>
      <c r="L195" s="32">
        <v>100</v>
      </c>
      <c r="M195" s="33"/>
      <c r="N195" s="34">
        <v>100</v>
      </c>
      <c r="O195" s="34">
        <v>100</v>
      </c>
      <c r="P195" s="34">
        <v>100</v>
      </c>
      <c r="Q195" s="34">
        <v>0</v>
      </c>
      <c r="R195" s="34">
        <v>0</v>
      </c>
      <c r="S195" s="34">
        <v>100</v>
      </c>
      <c r="T195" s="34">
        <v>100</v>
      </c>
      <c r="U195" s="34">
        <v>100</v>
      </c>
      <c r="V195" s="34">
        <v>0</v>
      </c>
      <c r="W195" s="35">
        <v>100</v>
      </c>
      <c r="X195" s="33"/>
      <c r="Y195" s="34">
        <v>100</v>
      </c>
      <c r="Z195" s="34">
        <v>100</v>
      </c>
      <c r="AA195" s="34">
        <v>100</v>
      </c>
      <c r="AB195" s="34">
        <v>0</v>
      </c>
      <c r="AC195" s="34">
        <v>0</v>
      </c>
      <c r="AD195" s="34">
        <v>100</v>
      </c>
      <c r="AE195" s="34">
        <v>100</v>
      </c>
      <c r="AF195" s="34">
        <v>100</v>
      </c>
      <c r="AG195" s="34">
        <v>0</v>
      </c>
      <c r="AH195" s="37"/>
      <c r="AI195" s="37">
        <v>53.720000000000013</v>
      </c>
      <c r="AJ195" s="37">
        <v>45.719999999999992</v>
      </c>
      <c r="AK195" s="37"/>
      <c r="AL195" s="37"/>
      <c r="AM195" s="37">
        <v>2.35</v>
      </c>
      <c r="AN195" s="37"/>
      <c r="AO195" s="37">
        <v>5.2989726027397257</v>
      </c>
      <c r="AP195" s="37">
        <v>41.66</v>
      </c>
      <c r="AQ195" s="37">
        <v>664</v>
      </c>
      <c r="AR195" s="37"/>
      <c r="AS195" s="37"/>
      <c r="AT195" s="37">
        <v>53.720000000000013</v>
      </c>
      <c r="AU195" s="37">
        <v>45.719999999999992</v>
      </c>
      <c r="AV195" s="37"/>
      <c r="AW195" s="37"/>
      <c r="AX195" s="37">
        <v>2.35</v>
      </c>
      <c r="AY195" s="37"/>
      <c r="AZ195" s="37">
        <v>5.2989726027397257</v>
      </c>
      <c r="BA195" s="37">
        <v>41.66</v>
      </c>
      <c r="BB195" s="37">
        <v>664</v>
      </c>
      <c r="BC195" s="37"/>
      <c r="CE195" s="37">
        <v>322.32</v>
      </c>
      <c r="CF195" s="37">
        <v>274.32</v>
      </c>
      <c r="CG195" s="37">
        <v>0</v>
      </c>
      <c r="CH195" s="37">
        <v>0</v>
      </c>
      <c r="CI195" s="37">
        <v>472.35</v>
      </c>
      <c r="CJ195" s="37">
        <v>332.47500000000002</v>
      </c>
      <c r="CK195" s="37">
        <v>132.80000000000001</v>
      </c>
      <c r="CL195" s="37">
        <v>0</v>
      </c>
      <c r="CM195" s="37">
        <v>1534.2650000000001</v>
      </c>
      <c r="CN195" s="37">
        <v>1534.2650000000001</v>
      </c>
      <c r="CO195" s="37"/>
      <c r="CP195" s="39">
        <v>1534.2650000000001</v>
      </c>
      <c r="CQ195" s="37"/>
      <c r="CR195" s="40">
        <f t="shared" si="5"/>
        <v>100</v>
      </c>
      <c r="CT195" s="37">
        <v>100</v>
      </c>
      <c r="CU195" s="41" t="s">
        <v>43</v>
      </c>
      <c r="CV195" s="37">
        <v>100</v>
      </c>
      <c r="CW195" s="37">
        <v>0</v>
      </c>
      <c r="CX195" s="37">
        <v>100</v>
      </c>
      <c r="DA195" s="37">
        <v>369.21570422666673</v>
      </c>
      <c r="DB195" s="37"/>
      <c r="DC195" s="37">
        <v>369.21570422666673</v>
      </c>
      <c r="DD195" s="37"/>
      <c r="DE195" s="37">
        <v>369.21570422666673</v>
      </c>
      <c r="DF195" s="37"/>
      <c r="DG195" s="37">
        <v>369.21570422666673</v>
      </c>
      <c r="DH195" s="37"/>
    </row>
    <row r="196" spans="1:112" s="38" customFormat="1" ht="26.25" customHeight="1" x14ac:dyDescent="0.25">
      <c r="A196" s="1"/>
      <c r="B196" s="17"/>
      <c r="C196" s="26" t="s">
        <v>38</v>
      </c>
      <c r="D196" s="27">
        <f t="shared" si="4"/>
        <v>183</v>
      </c>
      <c r="E196" s="28" t="s">
        <v>439</v>
      </c>
      <c r="F196" s="28" t="s">
        <v>456</v>
      </c>
      <c r="G196" s="28" t="s">
        <v>457</v>
      </c>
      <c r="H196" s="28">
        <v>11</v>
      </c>
      <c r="I196" s="29" t="s">
        <v>442</v>
      </c>
      <c r="J196" s="30">
        <v>2</v>
      </c>
      <c r="K196" s="31">
        <v>3425.8073999999997</v>
      </c>
      <c r="L196" s="32">
        <v>100</v>
      </c>
      <c r="M196" s="33"/>
      <c r="N196" s="34">
        <v>100</v>
      </c>
      <c r="O196" s="34">
        <v>100</v>
      </c>
      <c r="P196" s="34">
        <v>100</v>
      </c>
      <c r="Q196" s="34">
        <v>0</v>
      </c>
      <c r="R196" s="34">
        <v>100</v>
      </c>
      <c r="S196" s="34">
        <v>100</v>
      </c>
      <c r="T196" s="34">
        <v>100</v>
      </c>
      <c r="U196" s="34">
        <v>0</v>
      </c>
      <c r="V196" s="34">
        <v>0</v>
      </c>
      <c r="W196" s="35">
        <v>100</v>
      </c>
      <c r="X196" s="33"/>
      <c r="Y196" s="34">
        <v>100</v>
      </c>
      <c r="Z196" s="34">
        <v>100</v>
      </c>
      <c r="AA196" s="34">
        <v>100</v>
      </c>
      <c r="AB196" s="34">
        <v>0</v>
      </c>
      <c r="AC196" s="34">
        <v>100</v>
      </c>
      <c r="AD196" s="34">
        <v>100</v>
      </c>
      <c r="AE196" s="34">
        <v>100</v>
      </c>
      <c r="AF196" s="34">
        <v>100</v>
      </c>
      <c r="AG196" s="34">
        <v>0</v>
      </c>
      <c r="AH196" s="37"/>
      <c r="AI196" s="37">
        <v>32.698490005755211</v>
      </c>
      <c r="AJ196" s="37">
        <v>17.85586240216535</v>
      </c>
      <c r="AK196" s="37"/>
      <c r="AL196" s="37">
        <v>1701.3</v>
      </c>
      <c r="AM196" s="37">
        <v>2.35</v>
      </c>
      <c r="AN196" s="37"/>
      <c r="AO196" s="37">
        <v>5.0299999999999994</v>
      </c>
      <c r="AP196" s="37">
        <v>41.66</v>
      </c>
      <c r="AQ196" s="37">
        <v>663.99999999999989</v>
      </c>
      <c r="AR196" s="37"/>
      <c r="AS196" s="37"/>
      <c r="AT196" s="37">
        <v>32.698490005755211</v>
      </c>
      <c r="AU196" s="37">
        <v>17.85586240216535</v>
      </c>
      <c r="AV196" s="37"/>
      <c r="AW196" s="37">
        <v>1701.3</v>
      </c>
      <c r="AX196" s="37">
        <v>2.35</v>
      </c>
      <c r="AY196" s="37"/>
      <c r="AZ196" s="37">
        <v>5.0299999999999994</v>
      </c>
      <c r="BA196" s="37">
        <v>41.66</v>
      </c>
      <c r="BB196" s="37">
        <v>663.99999999999989</v>
      </c>
      <c r="BC196" s="37"/>
      <c r="CE196" s="37">
        <v>163.53919999999999</v>
      </c>
      <c r="CF196" s="37">
        <v>81.8202</v>
      </c>
      <c r="CG196" s="37">
        <v>0</v>
      </c>
      <c r="CH196" s="37">
        <v>1837.4039999999998</v>
      </c>
      <c r="CI196" s="37">
        <v>472.35</v>
      </c>
      <c r="CJ196" s="37">
        <v>870.69399999999985</v>
      </c>
      <c r="CK196" s="37">
        <v>0</v>
      </c>
      <c r="CL196" s="37">
        <v>0</v>
      </c>
      <c r="CM196" s="37">
        <v>3425.8073999999997</v>
      </c>
      <c r="CN196" s="37">
        <v>3425.8073999999997</v>
      </c>
      <c r="CO196" s="37"/>
      <c r="CP196" s="39">
        <v>3425.8073999999997</v>
      </c>
      <c r="CQ196" s="37"/>
      <c r="CR196" s="40">
        <f t="shared" si="5"/>
        <v>100</v>
      </c>
      <c r="CT196" s="37">
        <v>100</v>
      </c>
      <c r="CU196" s="41" t="s">
        <v>43</v>
      </c>
      <c r="CV196" s="37">
        <v>100</v>
      </c>
      <c r="CW196" s="37">
        <v>0</v>
      </c>
      <c r="CX196" s="37">
        <v>100</v>
      </c>
      <c r="DA196" s="37">
        <v>1083.7577166333342</v>
      </c>
      <c r="DB196" s="37"/>
      <c r="DC196" s="37">
        <v>1083.7577166333342</v>
      </c>
      <c r="DD196" s="37"/>
      <c r="DE196" s="37">
        <v>1083.7577166333342</v>
      </c>
      <c r="DF196" s="37"/>
      <c r="DG196" s="37">
        <v>1083.7577166333342</v>
      </c>
      <c r="DH196" s="37"/>
    </row>
    <row r="197" spans="1:112" s="38" customFormat="1" ht="26.25" customHeight="1" x14ac:dyDescent="0.25">
      <c r="A197" s="1"/>
      <c r="B197" s="17"/>
      <c r="C197" s="26" t="s">
        <v>38</v>
      </c>
      <c r="D197" s="27">
        <f t="shared" si="4"/>
        <v>184</v>
      </c>
      <c r="E197" s="28" t="s">
        <v>439</v>
      </c>
      <c r="F197" s="28" t="s">
        <v>458</v>
      </c>
      <c r="G197" s="28" t="s">
        <v>459</v>
      </c>
      <c r="H197" s="28">
        <v>11</v>
      </c>
      <c r="I197" s="29" t="s">
        <v>442</v>
      </c>
      <c r="J197" s="30">
        <v>3</v>
      </c>
      <c r="K197" s="31">
        <v>2358.9387999999999</v>
      </c>
      <c r="L197" s="32">
        <v>100</v>
      </c>
      <c r="M197" s="33"/>
      <c r="N197" s="34">
        <v>100</v>
      </c>
      <c r="O197" s="34">
        <v>100</v>
      </c>
      <c r="P197" s="34">
        <v>0</v>
      </c>
      <c r="Q197" s="34">
        <v>0</v>
      </c>
      <c r="R197" s="34">
        <v>0</v>
      </c>
      <c r="S197" s="34">
        <v>100</v>
      </c>
      <c r="T197" s="34">
        <v>100</v>
      </c>
      <c r="U197" s="34">
        <v>100</v>
      </c>
      <c r="V197" s="34">
        <v>0</v>
      </c>
      <c r="W197" s="35">
        <v>100</v>
      </c>
      <c r="X197" s="33"/>
      <c r="Y197" s="34">
        <v>100</v>
      </c>
      <c r="Z197" s="34">
        <v>100</v>
      </c>
      <c r="AA197" s="34">
        <v>0</v>
      </c>
      <c r="AB197" s="34">
        <v>0</v>
      </c>
      <c r="AC197" s="34">
        <v>0</v>
      </c>
      <c r="AD197" s="34">
        <v>100</v>
      </c>
      <c r="AE197" s="34">
        <v>100</v>
      </c>
      <c r="AF197" s="34">
        <v>100</v>
      </c>
      <c r="AG197" s="34">
        <v>0</v>
      </c>
      <c r="AH197" s="37"/>
      <c r="AI197" s="37">
        <v>15.42</v>
      </c>
      <c r="AJ197" s="37"/>
      <c r="AK197" s="37"/>
      <c r="AL197" s="37"/>
      <c r="AM197" s="37">
        <v>2.35</v>
      </c>
      <c r="AN197" s="37"/>
      <c r="AO197" s="37">
        <v>5.03</v>
      </c>
      <c r="AP197" s="37">
        <v>41.659999999999989</v>
      </c>
      <c r="AQ197" s="37">
        <v>663.99999999999989</v>
      </c>
      <c r="AR197" s="37"/>
      <c r="AS197" s="37"/>
      <c r="AT197" s="37">
        <v>15.42</v>
      </c>
      <c r="AU197" s="37"/>
      <c r="AV197" s="37"/>
      <c r="AW197" s="37"/>
      <c r="AX197" s="37">
        <v>2.35</v>
      </c>
      <c r="AY197" s="37"/>
      <c r="AZ197" s="37">
        <v>5.03</v>
      </c>
      <c r="BA197" s="37">
        <v>41.659999999999989</v>
      </c>
      <c r="BB197" s="37">
        <v>663.99999999999989</v>
      </c>
      <c r="BC197" s="37"/>
      <c r="CE197" s="37">
        <v>163.2978</v>
      </c>
      <c r="CF197" s="37">
        <v>0</v>
      </c>
      <c r="CG197" s="37">
        <v>0</v>
      </c>
      <c r="CH197" s="37">
        <v>0</v>
      </c>
      <c r="CI197" s="37">
        <v>225.60000000000002</v>
      </c>
      <c r="CJ197" s="37">
        <v>1306.0409999999997</v>
      </c>
      <c r="CK197" s="37">
        <v>664</v>
      </c>
      <c r="CL197" s="37">
        <v>0</v>
      </c>
      <c r="CM197" s="37">
        <v>2358.9387999999999</v>
      </c>
      <c r="CN197" s="37">
        <v>2358.9387999999999</v>
      </c>
      <c r="CO197" s="37"/>
      <c r="CP197" s="39">
        <v>2358.9387999999999</v>
      </c>
      <c r="CQ197" s="37"/>
      <c r="CR197" s="40">
        <f t="shared" si="5"/>
        <v>100</v>
      </c>
      <c r="CT197" s="37">
        <v>100</v>
      </c>
      <c r="CU197" s="41" t="s">
        <v>43</v>
      </c>
      <c r="CV197" s="37">
        <v>100</v>
      </c>
      <c r="CW197" s="37">
        <v>0</v>
      </c>
      <c r="CX197" s="37">
        <v>100</v>
      </c>
      <c r="DA197" s="37">
        <v>234.07163333333349</v>
      </c>
      <c r="DB197" s="37"/>
      <c r="DC197" s="37">
        <v>234.07163333333349</v>
      </c>
      <c r="DD197" s="37"/>
      <c r="DE197" s="37">
        <v>234.07163333333349</v>
      </c>
      <c r="DF197" s="37"/>
      <c r="DG197" s="37">
        <v>234.07163333333349</v>
      </c>
      <c r="DH197" s="37"/>
    </row>
    <row r="198" spans="1:112" s="38" customFormat="1" ht="26.25" customHeight="1" x14ac:dyDescent="0.25">
      <c r="A198" s="1"/>
      <c r="B198" s="17"/>
      <c r="C198" s="26" t="s">
        <v>38</v>
      </c>
      <c r="D198" s="27">
        <f t="shared" si="4"/>
        <v>185</v>
      </c>
      <c r="E198" s="28" t="s">
        <v>439</v>
      </c>
      <c r="F198" s="28" t="s">
        <v>460</v>
      </c>
      <c r="G198" s="28" t="s">
        <v>461</v>
      </c>
      <c r="H198" s="28">
        <v>11</v>
      </c>
      <c r="I198" s="29" t="s">
        <v>442</v>
      </c>
      <c r="J198" s="30">
        <v>3</v>
      </c>
      <c r="K198" s="31">
        <v>2242.6409999999996</v>
      </c>
      <c r="L198" s="32">
        <v>100</v>
      </c>
      <c r="M198" s="33"/>
      <c r="N198" s="34">
        <v>100</v>
      </c>
      <c r="O198" s="34">
        <v>0</v>
      </c>
      <c r="P198" s="34">
        <v>0</v>
      </c>
      <c r="Q198" s="34">
        <v>0</v>
      </c>
      <c r="R198" s="34">
        <v>0</v>
      </c>
      <c r="S198" s="34">
        <v>100</v>
      </c>
      <c r="T198" s="34">
        <v>100</v>
      </c>
      <c r="U198" s="34">
        <v>100</v>
      </c>
      <c r="V198" s="34">
        <v>0</v>
      </c>
      <c r="W198" s="35">
        <v>100</v>
      </c>
      <c r="X198" s="33"/>
      <c r="Y198" s="34">
        <v>100</v>
      </c>
      <c r="Z198" s="34">
        <v>100</v>
      </c>
      <c r="AA198" s="34">
        <v>0</v>
      </c>
      <c r="AB198" s="34">
        <v>0</v>
      </c>
      <c r="AC198" s="34">
        <v>0</v>
      </c>
      <c r="AD198" s="34">
        <v>100</v>
      </c>
      <c r="AE198" s="34">
        <v>100</v>
      </c>
      <c r="AF198" s="34">
        <v>100</v>
      </c>
      <c r="AG198" s="34">
        <v>0</v>
      </c>
      <c r="AH198" s="37"/>
      <c r="AI198" s="37">
        <v>43.211021903469664</v>
      </c>
      <c r="AJ198" s="37"/>
      <c r="AK198" s="37"/>
      <c r="AL198" s="37"/>
      <c r="AM198" s="37">
        <v>2.35</v>
      </c>
      <c r="AN198" s="37"/>
      <c r="AO198" s="37"/>
      <c r="AP198" s="37">
        <v>41.66</v>
      </c>
      <c r="AQ198" s="37">
        <v>664</v>
      </c>
      <c r="AR198" s="37"/>
      <c r="AS198" s="37"/>
      <c r="AT198" s="37">
        <v>43.211021903469664</v>
      </c>
      <c r="AU198" s="37"/>
      <c r="AV198" s="37"/>
      <c r="AW198" s="37"/>
      <c r="AX198" s="37">
        <v>2.35</v>
      </c>
      <c r="AY198" s="37"/>
      <c r="AZ198" s="37"/>
      <c r="BA198" s="37">
        <v>41.66</v>
      </c>
      <c r="BB198" s="37">
        <v>664</v>
      </c>
      <c r="BC198" s="37"/>
      <c r="CE198" s="37">
        <v>0</v>
      </c>
      <c r="CF198" s="37">
        <v>0</v>
      </c>
      <c r="CG198" s="37">
        <v>0</v>
      </c>
      <c r="CH198" s="37">
        <v>0</v>
      </c>
      <c r="CI198" s="37">
        <v>272.60000000000002</v>
      </c>
      <c r="CJ198" s="37">
        <v>1306.0409999999997</v>
      </c>
      <c r="CK198" s="37">
        <v>664</v>
      </c>
      <c r="CL198" s="37">
        <v>0</v>
      </c>
      <c r="CM198" s="37">
        <v>2242.6409999999996</v>
      </c>
      <c r="CN198" s="37">
        <v>2242.6409999999996</v>
      </c>
      <c r="CO198" s="37"/>
      <c r="CP198" s="39">
        <v>2242.6409999999996</v>
      </c>
      <c r="CQ198" s="37"/>
      <c r="CR198" s="40">
        <f t="shared" si="5"/>
        <v>100</v>
      </c>
      <c r="CT198" s="37">
        <v>100</v>
      </c>
      <c r="CU198" s="41" t="s">
        <v>43</v>
      </c>
      <c r="CV198" s="37">
        <v>100</v>
      </c>
      <c r="CW198" s="37">
        <v>0</v>
      </c>
      <c r="CX198" s="37">
        <v>100</v>
      </c>
      <c r="DA198" s="37">
        <v>225.67287433999999</v>
      </c>
      <c r="DB198" s="37"/>
      <c r="DC198" s="37">
        <v>225.67287433999999</v>
      </c>
      <c r="DD198" s="37"/>
      <c r="DE198" s="37">
        <v>225.67287433999999</v>
      </c>
      <c r="DF198" s="37"/>
      <c r="DG198" s="37">
        <v>225.67287433999999</v>
      </c>
      <c r="DH198" s="37"/>
    </row>
    <row r="199" spans="1:112" s="38" customFormat="1" ht="26.25" customHeight="1" x14ac:dyDescent="0.25">
      <c r="A199" s="1"/>
      <c r="B199" s="17"/>
      <c r="C199" s="26" t="s">
        <v>38</v>
      </c>
      <c r="D199" s="27">
        <f t="shared" si="4"/>
        <v>186</v>
      </c>
      <c r="E199" s="28" t="s">
        <v>462</v>
      </c>
      <c r="F199" s="28" t="s">
        <v>463</v>
      </c>
      <c r="G199" s="28" t="s">
        <v>464</v>
      </c>
      <c r="H199" s="28">
        <v>22</v>
      </c>
      <c r="I199" s="29" t="s">
        <v>465</v>
      </c>
      <c r="J199" s="30">
        <v>3</v>
      </c>
      <c r="K199" s="31">
        <v>7063.6041199999991</v>
      </c>
      <c r="L199" s="32">
        <v>100.00031853528719</v>
      </c>
      <c r="M199" s="33"/>
      <c r="N199" s="34">
        <v>100.00031853528719</v>
      </c>
      <c r="O199" s="34">
        <v>100</v>
      </c>
      <c r="P199" s="34">
        <v>100.00228159437813</v>
      </c>
      <c r="Q199" s="34">
        <v>100.00000000000003</v>
      </c>
      <c r="R199" s="34">
        <v>100</v>
      </c>
      <c r="S199" s="34">
        <v>100</v>
      </c>
      <c r="T199" s="34">
        <v>0</v>
      </c>
      <c r="U199" s="34">
        <v>0</v>
      </c>
      <c r="V199" s="34">
        <v>0</v>
      </c>
      <c r="W199" s="35">
        <v>100.00011635466342</v>
      </c>
      <c r="X199" s="33"/>
      <c r="Y199" s="34">
        <v>100.00011635466342</v>
      </c>
      <c r="Z199" s="34">
        <v>100</v>
      </c>
      <c r="AA199" s="34">
        <v>100.00228159437812</v>
      </c>
      <c r="AB199" s="34">
        <v>100.00000000000003</v>
      </c>
      <c r="AC199" s="34">
        <v>100</v>
      </c>
      <c r="AD199" s="34">
        <v>100</v>
      </c>
      <c r="AE199" s="34">
        <v>100</v>
      </c>
      <c r="AF199" s="34">
        <v>100</v>
      </c>
      <c r="AG199" s="34">
        <v>0</v>
      </c>
      <c r="AH199" s="37"/>
      <c r="AI199" s="37">
        <v>38.713607165971695</v>
      </c>
      <c r="AJ199" s="37">
        <v>43.829000000000008</v>
      </c>
      <c r="AK199" s="37">
        <v>184.24483537012529</v>
      </c>
      <c r="AL199" s="37">
        <v>2725.0564830790549</v>
      </c>
      <c r="AM199" s="37">
        <v>2.35</v>
      </c>
      <c r="AN199" s="37"/>
      <c r="AO199" s="37"/>
      <c r="AP199" s="37">
        <v>38.590000000000003</v>
      </c>
      <c r="AQ199" s="37">
        <v>545</v>
      </c>
      <c r="AR199" s="37"/>
      <c r="AS199" s="37"/>
      <c r="AT199" s="37">
        <v>38.713607165971695</v>
      </c>
      <c r="AU199" s="37">
        <v>43.829999999999991</v>
      </c>
      <c r="AV199" s="37">
        <v>184.24483537012529</v>
      </c>
      <c r="AW199" s="37">
        <v>2725.0564830790549</v>
      </c>
      <c r="AX199" s="37">
        <v>2.35</v>
      </c>
      <c r="AY199" s="37"/>
      <c r="AZ199" s="37"/>
      <c r="BA199" s="37">
        <v>38.590000000000003</v>
      </c>
      <c r="BB199" s="37">
        <v>545</v>
      </c>
      <c r="BC199" s="37"/>
      <c r="CE199" s="37">
        <v>551.76</v>
      </c>
      <c r="CF199" s="37">
        <v>986.17499999999995</v>
      </c>
      <c r="CG199" s="37">
        <v>1818.0539999999996</v>
      </c>
      <c r="CH199" s="37">
        <v>3706.4401199999998</v>
      </c>
      <c r="CI199" s="37">
        <v>1.175</v>
      </c>
      <c r="CJ199" s="37">
        <v>0</v>
      </c>
      <c r="CK199" s="37">
        <v>0</v>
      </c>
      <c r="CL199" s="37">
        <v>0</v>
      </c>
      <c r="CM199" s="37">
        <v>7063.6041199999991</v>
      </c>
      <c r="CN199" s="37">
        <v>7063.6041199999991</v>
      </c>
      <c r="CO199" s="37"/>
      <c r="CP199" s="39">
        <v>7063.5816199999999</v>
      </c>
      <c r="CQ199" s="37"/>
      <c r="CR199" s="40">
        <f t="shared" si="5"/>
        <v>100.00031853528719</v>
      </c>
      <c r="CT199" s="37">
        <v>100</v>
      </c>
      <c r="CU199" s="41" t="s">
        <v>43</v>
      </c>
      <c r="CV199" s="37">
        <v>100</v>
      </c>
      <c r="CW199" s="37">
        <v>0</v>
      </c>
      <c r="CX199" s="37">
        <v>100</v>
      </c>
      <c r="DA199" s="37">
        <v>9479.4653481247005</v>
      </c>
      <c r="DB199" s="37"/>
      <c r="DC199" s="37">
        <v>9479.4763779247005</v>
      </c>
      <c r="DD199" s="37"/>
      <c r="DE199" s="37">
        <v>9479.4653481247005</v>
      </c>
      <c r="DF199" s="37"/>
      <c r="DG199" s="37">
        <v>9479.4763779247005</v>
      </c>
      <c r="DH199" s="37"/>
    </row>
    <row r="200" spans="1:112" s="38" customFormat="1" ht="26.25" customHeight="1" x14ac:dyDescent="0.25">
      <c r="A200" s="1"/>
      <c r="B200" s="17"/>
      <c r="C200" s="26" t="s">
        <v>38</v>
      </c>
      <c r="D200" s="27">
        <f t="shared" si="4"/>
        <v>187</v>
      </c>
      <c r="E200" s="28" t="s">
        <v>462</v>
      </c>
      <c r="F200" s="28" t="s">
        <v>466</v>
      </c>
      <c r="G200" s="28" t="s">
        <v>467</v>
      </c>
      <c r="H200" s="28">
        <v>22</v>
      </c>
      <c r="I200" s="29" t="s">
        <v>465</v>
      </c>
      <c r="J200" s="30">
        <v>3</v>
      </c>
      <c r="K200" s="31">
        <v>1501.5409999999997</v>
      </c>
      <c r="L200" s="32">
        <v>100</v>
      </c>
      <c r="M200" s="33"/>
      <c r="N200" s="34">
        <v>100</v>
      </c>
      <c r="O200" s="34">
        <v>0</v>
      </c>
      <c r="P200" s="34">
        <v>0</v>
      </c>
      <c r="Q200" s="34">
        <v>0</v>
      </c>
      <c r="R200" s="34">
        <v>0</v>
      </c>
      <c r="S200" s="34">
        <v>100</v>
      </c>
      <c r="T200" s="34">
        <v>100</v>
      </c>
      <c r="U200" s="34">
        <v>100</v>
      </c>
      <c r="V200" s="34">
        <v>0</v>
      </c>
      <c r="W200" s="35">
        <v>100</v>
      </c>
      <c r="X200" s="33"/>
      <c r="Y200" s="34">
        <v>100</v>
      </c>
      <c r="Z200" s="34">
        <v>0</v>
      </c>
      <c r="AA200" s="34">
        <v>0</v>
      </c>
      <c r="AB200" s="34">
        <v>0</v>
      </c>
      <c r="AC200" s="34">
        <v>0</v>
      </c>
      <c r="AD200" s="34">
        <v>100</v>
      </c>
      <c r="AE200" s="34">
        <v>99.999999999999986</v>
      </c>
      <c r="AF200" s="34">
        <v>100</v>
      </c>
      <c r="AG200" s="34">
        <v>0</v>
      </c>
      <c r="AH200" s="37"/>
      <c r="AI200" s="37"/>
      <c r="AJ200" s="37"/>
      <c r="AK200" s="37"/>
      <c r="AL200" s="37"/>
      <c r="AM200" s="37">
        <v>2.35</v>
      </c>
      <c r="AN200" s="37"/>
      <c r="AO200" s="37"/>
      <c r="AP200" s="37">
        <v>41.66</v>
      </c>
      <c r="AQ200" s="37">
        <v>544.99999999999989</v>
      </c>
      <c r="AR200" s="37"/>
      <c r="AS200" s="37"/>
      <c r="AT200" s="37"/>
      <c r="AU200" s="37"/>
      <c r="AV200" s="37"/>
      <c r="AW200" s="37"/>
      <c r="AX200" s="37">
        <v>2.35</v>
      </c>
      <c r="AY200" s="37"/>
      <c r="AZ200" s="37"/>
      <c r="BA200" s="37">
        <v>41.66</v>
      </c>
      <c r="BB200" s="37">
        <v>544.99999999999989</v>
      </c>
      <c r="BC200" s="37"/>
      <c r="CE200" s="37">
        <v>0</v>
      </c>
      <c r="CF200" s="37">
        <v>0</v>
      </c>
      <c r="CG200" s="37">
        <v>0</v>
      </c>
      <c r="CH200" s="37">
        <v>0</v>
      </c>
      <c r="CI200" s="37">
        <v>141</v>
      </c>
      <c r="CJ200" s="37">
        <v>1306.0409999999997</v>
      </c>
      <c r="CK200" s="37">
        <v>54.5</v>
      </c>
      <c r="CL200" s="37">
        <v>0</v>
      </c>
      <c r="CM200" s="37">
        <v>1501.5409999999997</v>
      </c>
      <c r="CN200" s="37">
        <v>1501.5409999999997</v>
      </c>
      <c r="CO200" s="37"/>
      <c r="CP200" s="39">
        <v>1501.5409999999997</v>
      </c>
      <c r="CQ200" s="37"/>
      <c r="CR200" s="40">
        <f t="shared" si="5"/>
        <v>100</v>
      </c>
      <c r="CT200" s="37">
        <v>100</v>
      </c>
      <c r="CU200" s="41" t="s">
        <v>43</v>
      </c>
      <c r="CV200" s="37">
        <v>100</v>
      </c>
      <c r="CW200" s="37">
        <v>0</v>
      </c>
      <c r="CX200" s="37">
        <v>100</v>
      </c>
      <c r="DA200" s="37">
        <v>158.49476450001825</v>
      </c>
      <c r="DB200" s="37"/>
      <c r="DC200" s="37">
        <v>158.49476450001825</v>
      </c>
      <c r="DD200" s="37"/>
      <c r="DE200" s="37">
        <v>158.49476450001825</v>
      </c>
      <c r="DF200" s="37"/>
      <c r="DG200" s="37">
        <v>158.49476450001825</v>
      </c>
      <c r="DH200" s="37"/>
    </row>
    <row r="201" spans="1:112" s="38" customFormat="1" ht="26.25" customHeight="1" x14ac:dyDescent="0.25">
      <c r="A201" s="1"/>
      <c r="B201" s="17"/>
      <c r="C201" s="26" t="s">
        <v>38</v>
      </c>
      <c r="D201" s="27">
        <f t="shared" si="4"/>
        <v>188</v>
      </c>
      <c r="E201" s="28" t="s">
        <v>462</v>
      </c>
      <c r="F201" s="28" t="s">
        <v>468</v>
      </c>
      <c r="G201" s="28" t="s">
        <v>469</v>
      </c>
      <c r="H201" s="28">
        <v>22</v>
      </c>
      <c r="I201" s="29" t="s">
        <v>465</v>
      </c>
      <c r="J201" s="30">
        <v>3</v>
      </c>
      <c r="K201" s="31">
        <v>6984.4324999999999</v>
      </c>
      <c r="L201" s="32">
        <v>100</v>
      </c>
      <c r="M201" s="33"/>
      <c r="N201" s="34">
        <v>100</v>
      </c>
      <c r="O201" s="34">
        <v>100</v>
      </c>
      <c r="P201" s="34">
        <v>100</v>
      </c>
      <c r="Q201" s="34">
        <v>0</v>
      </c>
      <c r="R201" s="34">
        <v>100</v>
      </c>
      <c r="S201" s="34">
        <v>100</v>
      </c>
      <c r="T201" s="34">
        <v>100</v>
      </c>
      <c r="U201" s="34">
        <v>100</v>
      </c>
      <c r="V201" s="34">
        <v>0</v>
      </c>
      <c r="W201" s="35">
        <v>100</v>
      </c>
      <c r="X201" s="33"/>
      <c r="Y201" s="34">
        <v>100</v>
      </c>
      <c r="Z201" s="34">
        <v>100</v>
      </c>
      <c r="AA201" s="34">
        <v>100</v>
      </c>
      <c r="AB201" s="34">
        <v>0</v>
      </c>
      <c r="AC201" s="34">
        <v>100</v>
      </c>
      <c r="AD201" s="34">
        <v>100</v>
      </c>
      <c r="AE201" s="34">
        <v>100</v>
      </c>
      <c r="AF201" s="34">
        <v>100</v>
      </c>
      <c r="AG201" s="34">
        <v>0</v>
      </c>
      <c r="AH201" s="37"/>
      <c r="AI201" s="37">
        <v>28.35</v>
      </c>
      <c r="AJ201" s="37">
        <v>82.309999999999988</v>
      </c>
      <c r="AK201" s="37"/>
      <c r="AL201" s="37">
        <v>2933.5</v>
      </c>
      <c r="AM201" s="37">
        <v>3.2544680302263154</v>
      </c>
      <c r="AN201" s="37"/>
      <c r="AO201" s="37"/>
      <c r="AP201" s="37">
        <v>38.590000000000003</v>
      </c>
      <c r="AQ201" s="37">
        <v>545</v>
      </c>
      <c r="AR201" s="37"/>
      <c r="AS201" s="37"/>
      <c r="AT201" s="37">
        <v>28.35</v>
      </c>
      <c r="AU201" s="37">
        <v>82.309999999999988</v>
      </c>
      <c r="AV201" s="37"/>
      <c r="AW201" s="37">
        <v>2933.5</v>
      </c>
      <c r="AX201" s="37">
        <v>3.2544680302263154</v>
      </c>
      <c r="AY201" s="37"/>
      <c r="AZ201" s="37"/>
      <c r="BA201" s="37">
        <v>38.590000000000003</v>
      </c>
      <c r="BB201" s="37">
        <v>545</v>
      </c>
      <c r="BC201" s="37"/>
      <c r="CE201" s="37">
        <v>242.39250000000004</v>
      </c>
      <c r="CF201" s="37">
        <v>703.7505000000001</v>
      </c>
      <c r="CG201" s="37">
        <v>0</v>
      </c>
      <c r="CH201" s="37">
        <v>4277.0429999999997</v>
      </c>
      <c r="CI201" s="37">
        <v>224.45000000000002</v>
      </c>
      <c r="CJ201" s="37">
        <v>1209.7965000000002</v>
      </c>
      <c r="CK201" s="37">
        <v>327</v>
      </c>
      <c r="CL201" s="37">
        <v>0</v>
      </c>
      <c r="CM201" s="37">
        <v>6984.4324999999999</v>
      </c>
      <c r="CN201" s="37">
        <v>6984.4324999999999</v>
      </c>
      <c r="CO201" s="37"/>
      <c r="CP201" s="39">
        <v>6984.4324999999999</v>
      </c>
      <c r="CQ201" s="37"/>
      <c r="CR201" s="40">
        <f t="shared" si="5"/>
        <v>100</v>
      </c>
      <c r="CT201" s="37">
        <v>100</v>
      </c>
      <c r="CU201" s="41" t="s">
        <v>43</v>
      </c>
      <c r="CV201" s="37">
        <v>100</v>
      </c>
      <c r="CW201" s="37">
        <v>0</v>
      </c>
      <c r="CX201" s="37">
        <v>100</v>
      </c>
      <c r="DA201" s="37">
        <v>1427.0348123166486</v>
      </c>
      <c r="DB201" s="37"/>
      <c r="DC201" s="37">
        <v>1427.0348123166486</v>
      </c>
      <c r="DD201" s="37"/>
      <c r="DE201" s="37">
        <v>1427.0348123166486</v>
      </c>
      <c r="DF201" s="37"/>
      <c r="DG201" s="37">
        <v>1427.0348123166486</v>
      </c>
      <c r="DH201" s="37"/>
    </row>
    <row r="202" spans="1:112" s="38" customFormat="1" ht="26.25" customHeight="1" x14ac:dyDescent="0.25">
      <c r="A202" s="1"/>
      <c r="B202" s="17"/>
      <c r="C202" s="26" t="s">
        <v>38</v>
      </c>
      <c r="D202" s="27">
        <f t="shared" si="4"/>
        <v>189</v>
      </c>
      <c r="E202" s="28" t="s">
        <v>470</v>
      </c>
      <c r="F202" s="28" t="s">
        <v>471</v>
      </c>
      <c r="G202" s="28" t="s">
        <v>472</v>
      </c>
      <c r="H202" s="28">
        <v>2</v>
      </c>
      <c r="I202" s="29" t="s">
        <v>473</v>
      </c>
      <c r="J202" s="30">
        <v>3</v>
      </c>
      <c r="K202" s="31">
        <v>3091.4614000000001</v>
      </c>
      <c r="L202" s="32">
        <v>100</v>
      </c>
      <c r="M202" s="33"/>
      <c r="N202" s="34">
        <v>100</v>
      </c>
      <c r="O202" s="34">
        <v>100</v>
      </c>
      <c r="P202" s="34">
        <v>100</v>
      </c>
      <c r="Q202" s="34">
        <v>0</v>
      </c>
      <c r="R202" s="34">
        <v>100</v>
      </c>
      <c r="S202" s="34">
        <v>100</v>
      </c>
      <c r="T202" s="34">
        <v>100</v>
      </c>
      <c r="U202" s="34">
        <v>0</v>
      </c>
      <c r="V202" s="34">
        <v>0</v>
      </c>
      <c r="W202" s="35">
        <v>100</v>
      </c>
      <c r="X202" s="33"/>
      <c r="Y202" s="34">
        <v>100</v>
      </c>
      <c r="Z202" s="34">
        <v>100</v>
      </c>
      <c r="AA202" s="34">
        <v>100</v>
      </c>
      <c r="AB202" s="34">
        <v>0</v>
      </c>
      <c r="AC202" s="34">
        <v>100</v>
      </c>
      <c r="AD202" s="34">
        <v>100</v>
      </c>
      <c r="AE202" s="34">
        <v>100</v>
      </c>
      <c r="AF202" s="34">
        <v>100</v>
      </c>
      <c r="AG202" s="34">
        <v>0</v>
      </c>
      <c r="AH202" s="37"/>
      <c r="AI202" s="37">
        <v>26.61</v>
      </c>
      <c r="AJ202" s="37">
        <v>24.51</v>
      </c>
      <c r="AK202" s="37"/>
      <c r="AL202" s="37">
        <v>1734.1999999999998</v>
      </c>
      <c r="AM202" s="37">
        <v>2.35</v>
      </c>
      <c r="AN202" s="37"/>
      <c r="AO202" s="37"/>
      <c r="AP202" s="37">
        <v>41.66</v>
      </c>
      <c r="AQ202" s="37">
        <v>530</v>
      </c>
      <c r="AR202" s="37"/>
      <c r="AS202" s="37"/>
      <c r="AT202" s="37">
        <v>26.61</v>
      </c>
      <c r="AU202" s="37">
        <v>24.51</v>
      </c>
      <c r="AV202" s="37"/>
      <c r="AW202" s="37">
        <v>1734.1999999999998</v>
      </c>
      <c r="AX202" s="37">
        <v>2.35</v>
      </c>
      <c r="AY202" s="37"/>
      <c r="AZ202" s="37"/>
      <c r="BA202" s="37">
        <v>41.66</v>
      </c>
      <c r="BB202" s="37">
        <v>530</v>
      </c>
      <c r="BC202" s="37"/>
      <c r="CE202" s="37">
        <v>264.2373</v>
      </c>
      <c r="CF202" s="37">
        <v>146.32470000000001</v>
      </c>
      <c r="CG202" s="37">
        <v>0</v>
      </c>
      <c r="CH202" s="37">
        <v>1217.4084</v>
      </c>
      <c r="CI202" s="37">
        <v>157.45000000000002</v>
      </c>
      <c r="CJ202" s="37">
        <v>1306.0409999999997</v>
      </c>
      <c r="CK202" s="37">
        <v>0</v>
      </c>
      <c r="CL202" s="37">
        <v>0</v>
      </c>
      <c r="CM202" s="37">
        <v>3091.4614000000001</v>
      </c>
      <c r="CN202" s="37">
        <v>3091.4614000000001</v>
      </c>
      <c r="CO202" s="37"/>
      <c r="CP202" s="39">
        <v>3091.4614000000001</v>
      </c>
      <c r="CQ202" s="37"/>
      <c r="CR202" s="40">
        <f t="shared" si="5"/>
        <v>100</v>
      </c>
      <c r="CT202" s="37">
        <v>100</v>
      </c>
      <c r="CU202" s="41" t="s">
        <v>43</v>
      </c>
      <c r="CV202" s="37">
        <v>100</v>
      </c>
      <c r="CW202" s="37">
        <v>0</v>
      </c>
      <c r="CX202" s="37">
        <v>100</v>
      </c>
      <c r="DA202" s="37">
        <v>5172.7375478333506</v>
      </c>
      <c r="DB202" s="37"/>
      <c r="DC202" s="37">
        <v>5172.7375478333506</v>
      </c>
      <c r="DD202" s="37"/>
      <c r="DE202" s="37">
        <v>5172.7375478333506</v>
      </c>
      <c r="DF202" s="37"/>
      <c r="DG202" s="37">
        <v>5172.7375478333506</v>
      </c>
      <c r="DH202" s="37"/>
    </row>
    <row r="203" spans="1:112" s="38" customFormat="1" ht="26.25" customHeight="1" x14ac:dyDescent="0.25">
      <c r="A203" s="1"/>
      <c r="B203" s="17"/>
      <c r="C203" s="26" t="s">
        <v>38</v>
      </c>
      <c r="D203" s="27">
        <f t="shared" si="4"/>
        <v>190</v>
      </c>
      <c r="E203" s="28" t="s">
        <v>470</v>
      </c>
      <c r="F203" s="28" t="s">
        <v>474</v>
      </c>
      <c r="G203" s="28" t="s">
        <v>475</v>
      </c>
      <c r="H203" s="28">
        <v>2</v>
      </c>
      <c r="I203" s="29" t="s">
        <v>473</v>
      </c>
      <c r="J203" s="30">
        <v>3</v>
      </c>
      <c r="K203" s="31">
        <v>2149.3909999999996</v>
      </c>
      <c r="L203" s="32">
        <v>100</v>
      </c>
      <c r="M203" s="33"/>
      <c r="N203" s="34">
        <v>100</v>
      </c>
      <c r="O203" s="34">
        <v>0</v>
      </c>
      <c r="P203" s="34">
        <v>0</v>
      </c>
      <c r="Q203" s="34">
        <v>0</v>
      </c>
      <c r="R203" s="34">
        <v>0</v>
      </c>
      <c r="S203" s="34">
        <v>99.999999999999986</v>
      </c>
      <c r="T203" s="34">
        <v>100</v>
      </c>
      <c r="U203" s="34">
        <v>100</v>
      </c>
      <c r="V203" s="34">
        <v>0</v>
      </c>
      <c r="W203" s="35">
        <v>100</v>
      </c>
      <c r="X203" s="33"/>
      <c r="Y203" s="34">
        <v>100</v>
      </c>
      <c r="Z203" s="34">
        <v>0</v>
      </c>
      <c r="AA203" s="34">
        <v>0</v>
      </c>
      <c r="AB203" s="34">
        <v>0</v>
      </c>
      <c r="AC203" s="34">
        <v>0</v>
      </c>
      <c r="AD203" s="34">
        <v>100</v>
      </c>
      <c r="AE203" s="34">
        <v>100</v>
      </c>
      <c r="AF203" s="34">
        <v>100</v>
      </c>
      <c r="AG203" s="34">
        <v>0</v>
      </c>
      <c r="AH203" s="37"/>
      <c r="AI203" s="37"/>
      <c r="AJ203" s="37"/>
      <c r="AK203" s="37"/>
      <c r="AL203" s="37"/>
      <c r="AM203" s="37">
        <v>2.3500000000000005</v>
      </c>
      <c r="AN203" s="37"/>
      <c r="AO203" s="37"/>
      <c r="AP203" s="37">
        <v>41.660000000000004</v>
      </c>
      <c r="AQ203" s="37">
        <v>530</v>
      </c>
      <c r="AR203" s="37"/>
      <c r="AS203" s="37"/>
      <c r="AT203" s="37"/>
      <c r="AU203" s="37"/>
      <c r="AV203" s="37"/>
      <c r="AW203" s="37"/>
      <c r="AX203" s="37">
        <v>2.3500000000000005</v>
      </c>
      <c r="AY203" s="37"/>
      <c r="AZ203" s="37"/>
      <c r="BA203" s="37">
        <v>41.660000000000004</v>
      </c>
      <c r="BB203" s="37">
        <v>530</v>
      </c>
      <c r="BC203" s="37"/>
      <c r="CE203" s="37">
        <v>0</v>
      </c>
      <c r="CF203" s="37">
        <v>0</v>
      </c>
      <c r="CG203" s="37">
        <v>0</v>
      </c>
      <c r="CH203" s="37">
        <v>0</v>
      </c>
      <c r="CI203" s="37">
        <v>472.35</v>
      </c>
      <c r="CJ203" s="37">
        <v>1306.0409999999997</v>
      </c>
      <c r="CK203" s="37">
        <v>371</v>
      </c>
      <c r="CL203" s="37">
        <v>0</v>
      </c>
      <c r="CM203" s="37">
        <v>2149.3909999999996</v>
      </c>
      <c r="CN203" s="37">
        <v>2149.3909999999996</v>
      </c>
      <c r="CO203" s="37"/>
      <c r="CP203" s="39">
        <v>2149.3909999999996</v>
      </c>
      <c r="CQ203" s="37"/>
      <c r="CR203" s="40">
        <f t="shared" si="5"/>
        <v>100</v>
      </c>
      <c r="CT203" s="37">
        <v>100</v>
      </c>
      <c r="CU203" s="41" t="s">
        <v>43</v>
      </c>
      <c r="CV203" s="37">
        <v>100</v>
      </c>
      <c r="CW203" s="37">
        <v>0</v>
      </c>
      <c r="CX203" s="37">
        <v>100</v>
      </c>
      <c r="DA203" s="37">
        <v>625.32935333335104</v>
      </c>
      <c r="DB203" s="37"/>
      <c r="DC203" s="37">
        <v>625.32935333335104</v>
      </c>
      <c r="DD203" s="37"/>
      <c r="DE203" s="37">
        <v>625.32935333335104</v>
      </c>
      <c r="DF203" s="37"/>
      <c r="DG203" s="37">
        <v>625.32935333335104</v>
      </c>
      <c r="DH203" s="37"/>
    </row>
    <row r="204" spans="1:112" s="38" customFormat="1" ht="26.25" customHeight="1" x14ac:dyDescent="0.25">
      <c r="A204" s="1"/>
      <c r="B204" s="17"/>
      <c r="C204" s="26" t="s">
        <v>38</v>
      </c>
      <c r="D204" s="27">
        <f t="shared" si="4"/>
        <v>191</v>
      </c>
      <c r="E204" s="28" t="s">
        <v>470</v>
      </c>
      <c r="F204" s="28" t="s">
        <v>476</v>
      </c>
      <c r="G204" s="28" t="s">
        <v>477</v>
      </c>
      <c r="H204" s="28">
        <v>2</v>
      </c>
      <c r="I204" s="29" t="s">
        <v>473</v>
      </c>
      <c r="J204" s="30">
        <v>3</v>
      </c>
      <c r="K204" s="31">
        <v>2149.3909999999996</v>
      </c>
      <c r="L204" s="32">
        <v>100</v>
      </c>
      <c r="M204" s="33"/>
      <c r="N204" s="34">
        <v>100</v>
      </c>
      <c r="O204" s="34">
        <v>0</v>
      </c>
      <c r="P204" s="34">
        <v>0</v>
      </c>
      <c r="Q204" s="34">
        <v>0</v>
      </c>
      <c r="R204" s="34">
        <v>0</v>
      </c>
      <c r="S204" s="34">
        <v>99.999999999999986</v>
      </c>
      <c r="T204" s="34">
        <v>100</v>
      </c>
      <c r="U204" s="34">
        <v>100</v>
      </c>
      <c r="V204" s="34">
        <v>0</v>
      </c>
      <c r="W204" s="35">
        <v>99.999999999999972</v>
      </c>
      <c r="X204" s="33"/>
      <c r="Y204" s="34">
        <v>99.999999999999972</v>
      </c>
      <c r="Z204" s="34">
        <v>0</v>
      </c>
      <c r="AA204" s="34">
        <v>0</v>
      </c>
      <c r="AB204" s="34">
        <v>0</v>
      </c>
      <c r="AC204" s="34">
        <v>0</v>
      </c>
      <c r="AD204" s="34">
        <v>100</v>
      </c>
      <c r="AE204" s="34">
        <v>99.999999999999986</v>
      </c>
      <c r="AF204" s="34">
        <v>100</v>
      </c>
      <c r="AG204" s="34">
        <v>0</v>
      </c>
      <c r="AH204" s="37"/>
      <c r="AI204" s="37"/>
      <c r="AJ204" s="37"/>
      <c r="AK204" s="37"/>
      <c r="AL204" s="37"/>
      <c r="AM204" s="37">
        <v>2.3500000000000005</v>
      </c>
      <c r="AN204" s="37"/>
      <c r="AO204" s="37"/>
      <c r="AP204" s="37">
        <v>41.66</v>
      </c>
      <c r="AQ204" s="37">
        <v>530</v>
      </c>
      <c r="AR204" s="37"/>
      <c r="AS204" s="37"/>
      <c r="AT204" s="37"/>
      <c r="AU204" s="37"/>
      <c r="AV204" s="37"/>
      <c r="AW204" s="37"/>
      <c r="AX204" s="37">
        <v>2.3500000000000005</v>
      </c>
      <c r="AY204" s="37"/>
      <c r="AZ204" s="37"/>
      <c r="BA204" s="37">
        <v>41.66</v>
      </c>
      <c r="BB204" s="37">
        <v>530</v>
      </c>
      <c r="BC204" s="37"/>
      <c r="CE204" s="37">
        <v>0</v>
      </c>
      <c r="CF204" s="37">
        <v>0</v>
      </c>
      <c r="CG204" s="37">
        <v>0</v>
      </c>
      <c r="CH204" s="37">
        <v>0</v>
      </c>
      <c r="CI204" s="37">
        <v>472.35</v>
      </c>
      <c r="CJ204" s="37">
        <v>1306.0409999999997</v>
      </c>
      <c r="CK204" s="37">
        <v>371</v>
      </c>
      <c r="CL204" s="37">
        <v>0</v>
      </c>
      <c r="CM204" s="37">
        <v>2149.3909999999996</v>
      </c>
      <c r="CN204" s="37">
        <v>2149.3909999999996</v>
      </c>
      <c r="CO204" s="37"/>
      <c r="CP204" s="39">
        <v>2149.3909999999996</v>
      </c>
      <c r="CQ204" s="37"/>
      <c r="CR204" s="40">
        <f t="shared" si="5"/>
        <v>100</v>
      </c>
      <c r="CT204" s="37">
        <v>100</v>
      </c>
      <c r="CU204" s="41" t="s">
        <v>43</v>
      </c>
      <c r="CV204" s="37">
        <v>100</v>
      </c>
      <c r="CW204" s="37">
        <v>0</v>
      </c>
      <c r="CX204" s="37">
        <v>100</v>
      </c>
      <c r="DA204" s="37">
        <v>1274.2401826666492</v>
      </c>
      <c r="DB204" s="37"/>
      <c r="DC204" s="37">
        <v>1274.2401826666489</v>
      </c>
      <c r="DD204" s="37"/>
      <c r="DE204" s="37">
        <v>1274.2401826666492</v>
      </c>
      <c r="DF204" s="37"/>
      <c r="DG204" s="37">
        <v>1274.2401826666489</v>
      </c>
      <c r="DH204" s="37"/>
    </row>
    <row r="205" spans="1:112" s="38" customFormat="1" ht="26.25" customHeight="1" x14ac:dyDescent="0.25">
      <c r="A205" s="1"/>
      <c r="B205" s="17"/>
      <c r="C205" s="26" t="s">
        <v>38</v>
      </c>
      <c r="D205" s="27">
        <f t="shared" si="4"/>
        <v>192</v>
      </c>
      <c r="E205" s="28" t="s">
        <v>470</v>
      </c>
      <c r="F205" s="28" t="s">
        <v>478</v>
      </c>
      <c r="G205" s="28" t="s">
        <v>479</v>
      </c>
      <c r="H205" s="28">
        <v>2</v>
      </c>
      <c r="I205" s="29" t="s">
        <v>473</v>
      </c>
      <c r="J205" s="30">
        <v>3</v>
      </c>
      <c r="K205" s="31">
        <v>2427.2659999999996</v>
      </c>
      <c r="L205" s="32">
        <v>100</v>
      </c>
      <c r="M205" s="33"/>
      <c r="N205" s="34">
        <v>100</v>
      </c>
      <c r="O205" s="34">
        <v>100</v>
      </c>
      <c r="P205" s="34">
        <v>0</v>
      </c>
      <c r="Q205" s="34">
        <v>0</v>
      </c>
      <c r="R205" s="34">
        <v>0</v>
      </c>
      <c r="S205" s="34">
        <v>99.999999999999986</v>
      </c>
      <c r="T205" s="34">
        <v>100</v>
      </c>
      <c r="U205" s="34">
        <v>100</v>
      </c>
      <c r="V205" s="34">
        <v>0</v>
      </c>
      <c r="W205" s="35">
        <v>99.999999999999986</v>
      </c>
      <c r="X205" s="33"/>
      <c r="Y205" s="34">
        <v>99.999999999999986</v>
      </c>
      <c r="Z205" s="34">
        <v>100</v>
      </c>
      <c r="AA205" s="34">
        <v>0</v>
      </c>
      <c r="AB205" s="34">
        <v>0</v>
      </c>
      <c r="AC205" s="34">
        <v>0</v>
      </c>
      <c r="AD205" s="34">
        <v>100</v>
      </c>
      <c r="AE205" s="34">
        <v>99.999999999999986</v>
      </c>
      <c r="AF205" s="34">
        <v>100</v>
      </c>
      <c r="AG205" s="34">
        <v>0</v>
      </c>
      <c r="AH205" s="37"/>
      <c r="AI205" s="37">
        <v>37.049999999999997</v>
      </c>
      <c r="AJ205" s="37"/>
      <c r="AK205" s="37"/>
      <c r="AL205" s="37"/>
      <c r="AM205" s="37">
        <v>2.35</v>
      </c>
      <c r="AN205" s="37"/>
      <c r="AO205" s="37"/>
      <c r="AP205" s="37">
        <v>41.66</v>
      </c>
      <c r="AQ205" s="37">
        <v>530</v>
      </c>
      <c r="AR205" s="37"/>
      <c r="AS205" s="37"/>
      <c r="AT205" s="37">
        <v>37.049999999999997</v>
      </c>
      <c r="AU205" s="37"/>
      <c r="AV205" s="37"/>
      <c r="AW205" s="37"/>
      <c r="AX205" s="37">
        <v>2.35</v>
      </c>
      <c r="AY205" s="37"/>
      <c r="AZ205" s="37"/>
      <c r="BA205" s="37">
        <v>41.66</v>
      </c>
      <c r="BB205" s="37">
        <v>530</v>
      </c>
      <c r="BC205" s="37"/>
      <c r="CE205" s="37">
        <v>277.875</v>
      </c>
      <c r="CF205" s="37">
        <v>0</v>
      </c>
      <c r="CG205" s="37">
        <v>0</v>
      </c>
      <c r="CH205" s="37">
        <v>0</v>
      </c>
      <c r="CI205" s="37">
        <v>472.35</v>
      </c>
      <c r="CJ205" s="37">
        <v>1306.0409999999997</v>
      </c>
      <c r="CK205" s="37">
        <v>371</v>
      </c>
      <c r="CL205" s="37">
        <v>0</v>
      </c>
      <c r="CM205" s="37">
        <v>2427.2659999999996</v>
      </c>
      <c r="CN205" s="37">
        <v>2427.2659999999996</v>
      </c>
      <c r="CO205" s="37"/>
      <c r="CP205" s="39">
        <v>2427.2659999999996</v>
      </c>
      <c r="CQ205" s="37"/>
      <c r="CR205" s="40">
        <f t="shared" si="5"/>
        <v>100</v>
      </c>
      <c r="CT205" s="37">
        <v>100</v>
      </c>
      <c r="CU205" s="41" t="s">
        <v>43</v>
      </c>
      <c r="CV205" s="37">
        <v>100</v>
      </c>
      <c r="CW205" s="37">
        <v>0</v>
      </c>
      <c r="CX205" s="37">
        <v>100</v>
      </c>
      <c r="DA205" s="37">
        <v>3247.6289163333508</v>
      </c>
      <c r="DB205" s="37"/>
      <c r="DC205" s="37">
        <v>3247.6289163333504</v>
      </c>
      <c r="DD205" s="37"/>
      <c r="DE205" s="37">
        <v>3247.6289163333508</v>
      </c>
      <c r="DF205" s="37"/>
      <c r="DG205" s="37">
        <v>3247.6289163333504</v>
      </c>
      <c r="DH205" s="37"/>
    </row>
    <row r="206" spans="1:112" s="38" customFormat="1" ht="26.25" customHeight="1" x14ac:dyDescent="0.25">
      <c r="A206" s="1"/>
      <c r="B206" s="17"/>
      <c r="C206" s="26" t="s">
        <v>38</v>
      </c>
      <c r="D206" s="27">
        <f t="shared" ref="D206:D269" si="6">ROW(C206)-13</f>
        <v>193</v>
      </c>
      <c r="E206" s="28" t="s">
        <v>470</v>
      </c>
      <c r="F206" s="28" t="s">
        <v>480</v>
      </c>
      <c r="G206" s="28" t="s">
        <v>481</v>
      </c>
      <c r="H206" s="28">
        <v>2</v>
      </c>
      <c r="I206" s="29" t="s">
        <v>473</v>
      </c>
      <c r="J206" s="30">
        <v>3</v>
      </c>
      <c r="K206" s="31">
        <v>2327.8825999999999</v>
      </c>
      <c r="L206" s="32">
        <v>100</v>
      </c>
      <c r="M206" s="33"/>
      <c r="N206" s="34">
        <v>100</v>
      </c>
      <c r="O206" s="34">
        <v>100.00000000000003</v>
      </c>
      <c r="P206" s="34">
        <v>0</v>
      </c>
      <c r="Q206" s="34">
        <v>0</v>
      </c>
      <c r="R206" s="34">
        <v>0</v>
      </c>
      <c r="S206" s="34">
        <v>99.999999999999986</v>
      </c>
      <c r="T206" s="34">
        <v>100</v>
      </c>
      <c r="U206" s="34">
        <v>100</v>
      </c>
      <c r="V206" s="34">
        <v>0</v>
      </c>
      <c r="W206" s="35">
        <v>100</v>
      </c>
      <c r="X206" s="33"/>
      <c r="Y206" s="34">
        <v>100</v>
      </c>
      <c r="Z206" s="34">
        <v>100</v>
      </c>
      <c r="AA206" s="34">
        <v>0</v>
      </c>
      <c r="AB206" s="34">
        <v>0</v>
      </c>
      <c r="AC206" s="34">
        <v>0</v>
      </c>
      <c r="AD206" s="34">
        <v>100.00000000000003</v>
      </c>
      <c r="AE206" s="34">
        <v>100</v>
      </c>
      <c r="AF206" s="34">
        <v>100</v>
      </c>
      <c r="AG206" s="34">
        <v>0</v>
      </c>
      <c r="AH206" s="37"/>
      <c r="AI206" s="37">
        <v>47.545968645016806</v>
      </c>
      <c r="AJ206" s="37"/>
      <c r="AK206" s="37"/>
      <c r="AL206" s="37"/>
      <c r="AM206" s="37">
        <v>2.35</v>
      </c>
      <c r="AN206" s="37"/>
      <c r="AO206" s="37"/>
      <c r="AP206" s="37">
        <v>41.66</v>
      </c>
      <c r="AQ206" s="37">
        <v>530</v>
      </c>
      <c r="AR206" s="37"/>
      <c r="AS206" s="37"/>
      <c r="AT206" s="37">
        <v>47.545968645016806</v>
      </c>
      <c r="AU206" s="37"/>
      <c r="AV206" s="37"/>
      <c r="AW206" s="37"/>
      <c r="AX206" s="37">
        <v>2.35</v>
      </c>
      <c r="AY206" s="37"/>
      <c r="AZ206" s="37"/>
      <c r="BA206" s="37">
        <v>41.66</v>
      </c>
      <c r="BB206" s="37">
        <v>530</v>
      </c>
      <c r="BC206" s="37"/>
      <c r="CE206" s="37">
        <v>178.49160000000001</v>
      </c>
      <c r="CF206" s="37">
        <v>0</v>
      </c>
      <c r="CG206" s="37">
        <v>0</v>
      </c>
      <c r="CH206" s="37">
        <v>0</v>
      </c>
      <c r="CI206" s="37">
        <v>472.35</v>
      </c>
      <c r="CJ206" s="37">
        <v>1306.0409999999997</v>
      </c>
      <c r="CK206" s="37">
        <v>371</v>
      </c>
      <c r="CL206" s="37">
        <v>0</v>
      </c>
      <c r="CM206" s="37">
        <v>2327.8825999999999</v>
      </c>
      <c r="CN206" s="37">
        <v>2327.8825999999999</v>
      </c>
      <c r="CO206" s="37"/>
      <c r="CP206" s="39">
        <v>2327.8825999999999</v>
      </c>
      <c r="CQ206" s="37"/>
      <c r="CR206" s="40">
        <f t="shared" ref="CR206:CR269" si="7">IF((CP206-CQ206)=0,0,(CN206-CO206)/(CP206-CQ206)*100)</f>
        <v>100</v>
      </c>
      <c r="CT206" s="37">
        <v>100</v>
      </c>
      <c r="CU206" s="41" t="s">
        <v>43</v>
      </c>
      <c r="CV206" s="37">
        <v>100</v>
      </c>
      <c r="CW206" s="37">
        <v>0</v>
      </c>
      <c r="CX206" s="37">
        <v>100</v>
      </c>
      <c r="DA206" s="37">
        <v>740.98742766664895</v>
      </c>
      <c r="DB206" s="37"/>
      <c r="DC206" s="37">
        <v>740.98742766664895</v>
      </c>
      <c r="DD206" s="37"/>
      <c r="DE206" s="37">
        <v>740.98742766664895</v>
      </c>
      <c r="DF206" s="37"/>
      <c r="DG206" s="37">
        <v>740.98742766664895</v>
      </c>
      <c r="DH206" s="37"/>
    </row>
    <row r="207" spans="1:112" s="38" customFormat="1" ht="26.25" customHeight="1" x14ac:dyDescent="0.25">
      <c r="A207" s="1"/>
      <c r="B207" s="17"/>
      <c r="C207" s="26" t="s">
        <v>38</v>
      </c>
      <c r="D207" s="27">
        <f t="shared" si="6"/>
        <v>194</v>
      </c>
      <c r="E207" s="28" t="s">
        <v>470</v>
      </c>
      <c r="F207" s="28" t="s">
        <v>482</v>
      </c>
      <c r="G207" s="28" t="s">
        <v>483</v>
      </c>
      <c r="H207" s="28">
        <v>2</v>
      </c>
      <c r="I207" s="29" t="s">
        <v>473</v>
      </c>
      <c r="J207" s="30">
        <v>3</v>
      </c>
      <c r="K207" s="31">
        <v>2269.7461999999996</v>
      </c>
      <c r="L207" s="32">
        <v>100</v>
      </c>
      <c r="M207" s="33"/>
      <c r="N207" s="34">
        <v>100</v>
      </c>
      <c r="O207" s="34">
        <v>99.999999999999986</v>
      </c>
      <c r="P207" s="34">
        <v>0</v>
      </c>
      <c r="Q207" s="34">
        <v>0</v>
      </c>
      <c r="R207" s="34">
        <v>0</v>
      </c>
      <c r="S207" s="34">
        <v>99.999999999999986</v>
      </c>
      <c r="T207" s="34">
        <v>100</v>
      </c>
      <c r="U207" s="34">
        <v>100</v>
      </c>
      <c r="V207" s="34">
        <v>0</v>
      </c>
      <c r="W207" s="35">
        <v>100</v>
      </c>
      <c r="X207" s="33"/>
      <c r="Y207" s="34">
        <v>100</v>
      </c>
      <c r="Z207" s="34">
        <v>100.00000000000003</v>
      </c>
      <c r="AA207" s="34">
        <v>0</v>
      </c>
      <c r="AB207" s="34">
        <v>0</v>
      </c>
      <c r="AC207" s="34">
        <v>0</v>
      </c>
      <c r="AD207" s="34">
        <v>100</v>
      </c>
      <c r="AE207" s="34">
        <v>100</v>
      </c>
      <c r="AF207" s="34">
        <v>100</v>
      </c>
      <c r="AG207" s="34">
        <v>0</v>
      </c>
      <c r="AH207" s="37"/>
      <c r="AI207" s="37">
        <v>31.84</v>
      </c>
      <c r="AJ207" s="37"/>
      <c r="AK207" s="37"/>
      <c r="AL207" s="37"/>
      <c r="AM207" s="37">
        <v>2.35</v>
      </c>
      <c r="AN207" s="37"/>
      <c r="AO207" s="37"/>
      <c r="AP207" s="37">
        <v>41.66</v>
      </c>
      <c r="AQ207" s="37">
        <v>530</v>
      </c>
      <c r="AR207" s="37"/>
      <c r="AS207" s="37"/>
      <c r="AT207" s="37">
        <v>31.84</v>
      </c>
      <c r="AU207" s="37"/>
      <c r="AV207" s="37"/>
      <c r="AW207" s="37"/>
      <c r="AX207" s="37">
        <v>2.35</v>
      </c>
      <c r="AY207" s="37"/>
      <c r="AZ207" s="37"/>
      <c r="BA207" s="37">
        <v>41.66</v>
      </c>
      <c r="BB207" s="37">
        <v>530</v>
      </c>
      <c r="BC207" s="37"/>
      <c r="CE207" s="37">
        <v>120.3552</v>
      </c>
      <c r="CF207" s="37">
        <v>0</v>
      </c>
      <c r="CG207" s="37">
        <v>0</v>
      </c>
      <c r="CH207" s="37">
        <v>0</v>
      </c>
      <c r="CI207" s="37">
        <v>472.35</v>
      </c>
      <c r="CJ207" s="37">
        <v>1306.0409999999997</v>
      </c>
      <c r="CK207" s="37">
        <v>371</v>
      </c>
      <c r="CL207" s="37">
        <v>0</v>
      </c>
      <c r="CM207" s="37">
        <v>2269.7461999999996</v>
      </c>
      <c r="CN207" s="37">
        <v>2269.7461999999996</v>
      </c>
      <c r="CO207" s="37"/>
      <c r="CP207" s="39">
        <v>2269.7461999999996</v>
      </c>
      <c r="CQ207" s="37"/>
      <c r="CR207" s="40">
        <f t="shared" si="7"/>
        <v>100</v>
      </c>
      <c r="CT207" s="37">
        <v>100</v>
      </c>
      <c r="CU207" s="41" t="s">
        <v>43</v>
      </c>
      <c r="CV207" s="37">
        <v>100</v>
      </c>
      <c r="CW207" s="37">
        <v>0</v>
      </c>
      <c r="CX207" s="37">
        <v>100</v>
      </c>
      <c r="DA207" s="37">
        <v>1123.4759528666489</v>
      </c>
      <c r="DB207" s="37"/>
      <c r="DC207" s="37">
        <v>1123.4759528666489</v>
      </c>
      <c r="DD207" s="37"/>
      <c r="DE207" s="37">
        <v>1123.4759528666489</v>
      </c>
      <c r="DF207" s="37"/>
      <c r="DG207" s="37">
        <v>1123.4759528666489</v>
      </c>
      <c r="DH207" s="37"/>
    </row>
    <row r="208" spans="1:112" s="38" customFormat="1" ht="26.25" customHeight="1" x14ac:dyDescent="0.25">
      <c r="A208" s="1"/>
      <c r="B208" s="17"/>
      <c r="C208" s="26" t="s">
        <v>38</v>
      </c>
      <c r="D208" s="27">
        <f t="shared" si="6"/>
        <v>195</v>
      </c>
      <c r="E208" s="28" t="s">
        <v>470</v>
      </c>
      <c r="F208" s="28" t="s">
        <v>484</v>
      </c>
      <c r="G208" s="28" t="s">
        <v>485</v>
      </c>
      <c r="H208" s="28">
        <v>2</v>
      </c>
      <c r="I208" s="29" t="s">
        <v>473</v>
      </c>
      <c r="J208" s="30">
        <v>3</v>
      </c>
      <c r="K208" s="31">
        <v>6922.4735000000001</v>
      </c>
      <c r="L208" s="32">
        <v>100</v>
      </c>
      <c r="M208" s="33"/>
      <c r="N208" s="34">
        <v>100</v>
      </c>
      <c r="O208" s="34">
        <v>100</v>
      </c>
      <c r="P208" s="34">
        <v>0</v>
      </c>
      <c r="Q208" s="34">
        <v>0</v>
      </c>
      <c r="R208" s="34">
        <v>100</v>
      </c>
      <c r="S208" s="34">
        <v>100</v>
      </c>
      <c r="T208" s="34">
        <v>100</v>
      </c>
      <c r="U208" s="34">
        <v>100</v>
      </c>
      <c r="V208" s="34">
        <v>0</v>
      </c>
      <c r="W208" s="35">
        <v>100</v>
      </c>
      <c r="X208" s="33"/>
      <c r="Y208" s="34">
        <v>100</v>
      </c>
      <c r="Z208" s="34">
        <v>100</v>
      </c>
      <c r="AA208" s="34">
        <v>0</v>
      </c>
      <c r="AB208" s="34">
        <v>0</v>
      </c>
      <c r="AC208" s="34">
        <v>100</v>
      </c>
      <c r="AD208" s="34">
        <v>100</v>
      </c>
      <c r="AE208" s="34">
        <v>100</v>
      </c>
      <c r="AF208" s="34">
        <v>100</v>
      </c>
      <c r="AG208" s="34">
        <v>0</v>
      </c>
      <c r="AH208" s="37"/>
      <c r="AI208" s="37">
        <v>35.440914872294535</v>
      </c>
      <c r="AJ208" s="37"/>
      <c r="AK208" s="37"/>
      <c r="AL208" s="37">
        <v>1757.9141510766128</v>
      </c>
      <c r="AM208" s="37">
        <v>3.35</v>
      </c>
      <c r="AN208" s="37"/>
      <c r="AO208" s="37"/>
      <c r="AP208" s="37">
        <v>41.659999999999989</v>
      </c>
      <c r="AQ208" s="37">
        <v>530</v>
      </c>
      <c r="AR208" s="37"/>
      <c r="AS208" s="37"/>
      <c r="AT208" s="37">
        <v>35.440914872294535</v>
      </c>
      <c r="AU208" s="37"/>
      <c r="AV208" s="37"/>
      <c r="AW208" s="37">
        <v>1757.9141510766128</v>
      </c>
      <c r="AX208" s="37">
        <v>3.35</v>
      </c>
      <c r="AY208" s="37"/>
      <c r="AZ208" s="37"/>
      <c r="BA208" s="37">
        <v>41.659999999999989</v>
      </c>
      <c r="BB208" s="37">
        <v>530</v>
      </c>
      <c r="BC208" s="37"/>
      <c r="CE208" s="37">
        <v>590.20649999999989</v>
      </c>
      <c r="CF208" s="37">
        <v>0</v>
      </c>
      <c r="CG208" s="37">
        <v>0</v>
      </c>
      <c r="CH208" s="37">
        <v>3822.8759999999997</v>
      </c>
      <c r="CI208" s="37">
        <v>673.35</v>
      </c>
      <c r="CJ208" s="37">
        <v>1306.0409999999997</v>
      </c>
      <c r="CK208" s="37">
        <v>530</v>
      </c>
      <c r="CL208" s="37">
        <v>0</v>
      </c>
      <c r="CM208" s="37">
        <v>6922.4735000000001</v>
      </c>
      <c r="CN208" s="37">
        <v>6922.4735000000001</v>
      </c>
      <c r="CO208" s="37"/>
      <c r="CP208" s="39">
        <v>6922.4735000000001</v>
      </c>
      <c r="CQ208" s="37"/>
      <c r="CR208" s="40">
        <f t="shared" si="7"/>
        <v>100</v>
      </c>
      <c r="CT208" s="37">
        <v>100</v>
      </c>
      <c r="CU208" s="41" t="s">
        <v>43</v>
      </c>
      <c r="CV208" s="37">
        <v>100</v>
      </c>
      <c r="CW208" s="37">
        <v>0</v>
      </c>
      <c r="CX208" s="37">
        <v>100</v>
      </c>
      <c r="DA208" s="37">
        <v>1786.9240567500012</v>
      </c>
      <c r="DB208" s="37"/>
      <c r="DC208" s="37">
        <v>1786.9240567500012</v>
      </c>
      <c r="DD208" s="37"/>
      <c r="DE208" s="37">
        <v>1786.9240567500012</v>
      </c>
      <c r="DF208" s="37"/>
      <c r="DG208" s="37">
        <v>1786.9240567500012</v>
      </c>
      <c r="DH208" s="37"/>
    </row>
    <row r="209" spans="1:112" s="38" customFormat="1" ht="26.25" customHeight="1" x14ac:dyDescent="0.25">
      <c r="A209" s="1"/>
      <c r="B209" s="17"/>
      <c r="C209" s="26" t="s">
        <v>38</v>
      </c>
      <c r="D209" s="27">
        <f t="shared" si="6"/>
        <v>196</v>
      </c>
      <c r="E209" s="28" t="s">
        <v>486</v>
      </c>
      <c r="F209" s="28" t="s">
        <v>487</v>
      </c>
      <c r="G209" s="28" t="s">
        <v>488</v>
      </c>
      <c r="H209" s="28">
        <v>43</v>
      </c>
      <c r="I209" s="29" t="s">
        <v>489</v>
      </c>
      <c r="J209" s="30">
        <v>3</v>
      </c>
      <c r="K209" s="31">
        <v>751.24</v>
      </c>
      <c r="L209" s="32">
        <v>100</v>
      </c>
      <c r="M209" s="33"/>
      <c r="N209" s="34">
        <v>100</v>
      </c>
      <c r="O209" s="34">
        <v>0</v>
      </c>
      <c r="P209" s="34">
        <v>0</v>
      </c>
      <c r="Q209" s="34">
        <v>0</v>
      </c>
      <c r="R209" s="34">
        <v>0</v>
      </c>
      <c r="S209" s="34">
        <v>100</v>
      </c>
      <c r="T209" s="34">
        <v>100</v>
      </c>
      <c r="U209" s="34">
        <v>100</v>
      </c>
      <c r="V209" s="34">
        <v>0</v>
      </c>
      <c r="W209" s="35">
        <v>100</v>
      </c>
      <c r="X209" s="33"/>
      <c r="Y209" s="34">
        <v>100</v>
      </c>
      <c r="Z209" s="34">
        <v>100</v>
      </c>
      <c r="AA209" s="34">
        <v>0</v>
      </c>
      <c r="AB209" s="34">
        <v>0</v>
      </c>
      <c r="AC209" s="34">
        <v>0</v>
      </c>
      <c r="AD209" s="34">
        <v>100</v>
      </c>
      <c r="AE209" s="34">
        <v>100</v>
      </c>
      <c r="AF209" s="34">
        <v>100</v>
      </c>
      <c r="AG209" s="34">
        <v>0</v>
      </c>
      <c r="AH209" s="37"/>
      <c r="AI209" s="37">
        <v>14.68</v>
      </c>
      <c r="AJ209" s="37"/>
      <c r="AK209" s="37"/>
      <c r="AL209" s="37"/>
      <c r="AM209" s="37">
        <v>2.35</v>
      </c>
      <c r="AN209" s="37"/>
      <c r="AO209" s="37"/>
      <c r="AP209" s="37">
        <v>40.122007797270953</v>
      </c>
      <c r="AQ209" s="37">
        <v>499.00000000000006</v>
      </c>
      <c r="AR209" s="37"/>
      <c r="AS209" s="37"/>
      <c r="AT209" s="37">
        <v>14.68</v>
      </c>
      <c r="AU209" s="37"/>
      <c r="AV209" s="37"/>
      <c r="AW209" s="37"/>
      <c r="AX209" s="37">
        <v>2.35</v>
      </c>
      <c r="AY209" s="37"/>
      <c r="AZ209" s="37"/>
      <c r="BA209" s="37">
        <v>40.122007797270953</v>
      </c>
      <c r="BB209" s="37">
        <v>499.00000000000006</v>
      </c>
      <c r="BC209" s="37"/>
      <c r="CE209" s="37">
        <v>0</v>
      </c>
      <c r="CF209" s="37">
        <v>0</v>
      </c>
      <c r="CG209" s="37">
        <v>0</v>
      </c>
      <c r="CH209" s="37">
        <v>0</v>
      </c>
      <c r="CI209" s="37">
        <v>114.21000000000001</v>
      </c>
      <c r="CJ209" s="37">
        <v>437.43</v>
      </c>
      <c r="CK209" s="37">
        <v>199.60000000000002</v>
      </c>
      <c r="CL209" s="37">
        <v>0</v>
      </c>
      <c r="CM209" s="37">
        <v>751.24</v>
      </c>
      <c r="CN209" s="37">
        <v>751.24</v>
      </c>
      <c r="CO209" s="37"/>
      <c r="CP209" s="39">
        <v>751.24</v>
      </c>
      <c r="CQ209" s="37"/>
      <c r="CR209" s="40">
        <f t="shared" si="7"/>
        <v>100</v>
      </c>
      <c r="CT209" s="37">
        <v>100</v>
      </c>
      <c r="CU209" s="41" t="s">
        <v>43</v>
      </c>
      <c r="CV209" s="37">
        <v>100</v>
      </c>
      <c r="CW209" s="37">
        <v>0</v>
      </c>
      <c r="CX209" s="37">
        <v>100</v>
      </c>
      <c r="DA209" s="37">
        <v>284.10430166668328</v>
      </c>
      <c r="DB209" s="37"/>
      <c r="DC209" s="37">
        <v>284.10430166668328</v>
      </c>
      <c r="DD209" s="37"/>
      <c r="DE209" s="37">
        <v>284.10430166668328</v>
      </c>
      <c r="DF209" s="37"/>
      <c r="DG209" s="37">
        <v>284.10430166668328</v>
      </c>
      <c r="DH209" s="37"/>
    </row>
    <row r="210" spans="1:112" s="38" customFormat="1" ht="26.25" customHeight="1" x14ac:dyDescent="0.25">
      <c r="A210" s="1"/>
      <c r="B210" s="17"/>
      <c r="C210" s="26" t="s">
        <v>38</v>
      </c>
      <c r="D210" s="27">
        <f t="shared" si="6"/>
        <v>197</v>
      </c>
      <c r="E210" s="28" t="s">
        <v>486</v>
      </c>
      <c r="F210" s="28" t="s">
        <v>490</v>
      </c>
      <c r="G210" s="28" t="s">
        <v>491</v>
      </c>
      <c r="H210" s="28">
        <v>43</v>
      </c>
      <c r="I210" s="29" t="s">
        <v>489</v>
      </c>
      <c r="J210" s="30">
        <v>3</v>
      </c>
      <c r="K210" s="31">
        <v>751.93899999999996</v>
      </c>
      <c r="L210" s="32">
        <v>100</v>
      </c>
      <c r="M210" s="33"/>
      <c r="N210" s="34">
        <v>100</v>
      </c>
      <c r="O210" s="34">
        <v>0</v>
      </c>
      <c r="P210" s="34">
        <v>0</v>
      </c>
      <c r="Q210" s="34">
        <v>0</v>
      </c>
      <c r="R210" s="34">
        <v>0</v>
      </c>
      <c r="S210" s="34">
        <v>100</v>
      </c>
      <c r="T210" s="34">
        <v>100</v>
      </c>
      <c r="U210" s="34">
        <v>100</v>
      </c>
      <c r="V210" s="34">
        <v>0</v>
      </c>
      <c r="W210" s="35">
        <v>100</v>
      </c>
      <c r="X210" s="33"/>
      <c r="Y210" s="34">
        <v>100</v>
      </c>
      <c r="Z210" s="34">
        <v>0</v>
      </c>
      <c r="AA210" s="34">
        <v>0</v>
      </c>
      <c r="AB210" s="34">
        <v>0</v>
      </c>
      <c r="AC210" s="34">
        <v>0</v>
      </c>
      <c r="AD210" s="34">
        <v>100</v>
      </c>
      <c r="AE210" s="34">
        <v>100</v>
      </c>
      <c r="AF210" s="34">
        <v>100</v>
      </c>
      <c r="AG210" s="34">
        <v>0</v>
      </c>
      <c r="AH210" s="37"/>
      <c r="AI210" s="37"/>
      <c r="AJ210" s="37"/>
      <c r="AK210" s="37"/>
      <c r="AL210" s="37"/>
      <c r="AM210" s="37">
        <v>2.3500000000000005</v>
      </c>
      <c r="AN210" s="37"/>
      <c r="AO210" s="37"/>
      <c r="AP210" s="37">
        <v>38.589999999999996</v>
      </c>
      <c r="AQ210" s="37">
        <v>499</v>
      </c>
      <c r="AR210" s="37"/>
      <c r="AS210" s="37"/>
      <c r="AT210" s="37"/>
      <c r="AU210" s="37"/>
      <c r="AV210" s="37"/>
      <c r="AW210" s="37"/>
      <c r="AX210" s="37">
        <v>2.3500000000000005</v>
      </c>
      <c r="AY210" s="37"/>
      <c r="AZ210" s="37"/>
      <c r="BA210" s="37">
        <v>38.589999999999996</v>
      </c>
      <c r="BB210" s="37">
        <v>499</v>
      </c>
      <c r="BC210" s="37"/>
      <c r="CE210" s="37">
        <v>0</v>
      </c>
      <c r="CF210" s="37">
        <v>0</v>
      </c>
      <c r="CG210" s="37">
        <v>0</v>
      </c>
      <c r="CH210" s="37">
        <v>0</v>
      </c>
      <c r="CI210" s="37">
        <v>114.21000000000001</v>
      </c>
      <c r="CJ210" s="37">
        <v>405.19499999999999</v>
      </c>
      <c r="CK210" s="37">
        <v>232.53400000000002</v>
      </c>
      <c r="CL210" s="37">
        <v>0</v>
      </c>
      <c r="CM210" s="37">
        <v>751.93899999999996</v>
      </c>
      <c r="CN210" s="37">
        <v>751.93899999999996</v>
      </c>
      <c r="CO210" s="37"/>
      <c r="CP210" s="39">
        <v>751.93899999999996</v>
      </c>
      <c r="CQ210" s="37"/>
      <c r="CR210" s="40">
        <f t="shared" si="7"/>
        <v>100</v>
      </c>
      <c r="CT210" s="37">
        <v>100</v>
      </c>
      <c r="CU210" s="41" t="s">
        <v>43</v>
      </c>
      <c r="CV210" s="37">
        <v>100</v>
      </c>
      <c r="CW210" s="37">
        <v>0</v>
      </c>
      <c r="CX210" s="37">
        <v>100</v>
      </c>
      <c r="DA210" s="37">
        <v>265.65344500000003</v>
      </c>
      <c r="DB210" s="37"/>
      <c r="DC210" s="37">
        <v>265.65344500000003</v>
      </c>
      <c r="DD210" s="37"/>
      <c r="DE210" s="37">
        <v>265.65344500000003</v>
      </c>
      <c r="DF210" s="37"/>
      <c r="DG210" s="37">
        <v>265.65344500000003</v>
      </c>
      <c r="DH210" s="37"/>
    </row>
    <row r="211" spans="1:112" s="38" customFormat="1" ht="26.25" customHeight="1" x14ac:dyDescent="0.25">
      <c r="A211" s="1"/>
      <c r="B211" s="17"/>
      <c r="C211" s="26" t="s">
        <v>38</v>
      </c>
      <c r="D211" s="27">
        <f t="shared" si="6"/>
        <v>198</v>
      </c>
      <c r="E211" s="28" t="s">
        <v>486</v>
      </c>
      <c r="F211" s="28" t="s">
        <v>492</v>
      </c>
      <c r="G211" s="28" t="s">
        <v>493</v>
      </c>
      <c r="H211" s="28">
        <v>43</v>
      </c>
      <c r="I211" s="29" t="s">
        <v>489</v>
      </c>
      <c r="J211" s="30">
        <v>3</v>
      </c>
      <c r="K211" s="31">
        <v>748.44099999999992</v>
      </c>
      <c r="L211" s="32">
        <v>100</v>
      </c>
      <c r="M211" s="33"/>
      <c r="N211" s="34">
        <v>100</v>
      </c>
      <c r="O211" s="34">
        <v>0</v>
      </c>
      <c r="P211" s="34">
        <v>0</v>
      </c>
      <c r="Q211" s="34">
        <v>0</v>
      </c>
      <c r="R211" s="34">
        <v>0</v>
      </c>
      <c r="S211" s="34">
        <v>100</v>
      </c>
      <c r="T211" s="34">
        <v>100</v>
      </c>
      <c r="U211" s="34">
        <v>100</v>
      </c>
      <c r="V211" s="34">
        <v>0</v>
      </c>
      <c r="W211" s="35">
        <v>100</v>
      </c>
      <c r="X211" s="33"/>
      <c r="Y211" s="34">
        <v>100</v>
      </c>
      <c r="Z211" s="34">
        <v>0</v>
      </c>
      <c r="AA211" s="34">
        <v>0</v>
      </c>
      <c r="AB211" s="34">
        <v>0</v>
      </c>
      <c r="AC211" s="34">
        <v>0</v>
      </c>
      <c r="AD211" s="34">
        <v>100</v>
      </c>
      <c r="AE211" s="34">
        <v>99.999999999999986</v>
      </c>
      <c r="AF211" s="34">
        <v>100</v>
      </c>
      <c r="AG211" s="34">
        <v>0</v>
      </c>
      <c r="AH211" s="37"/>
      <c r="AI211" s="37"/>
      <c r="AJ211" s="37"/>
      <c r="AK211" s="37"/>
      <c r="AL211" s="37"/>
      <c r="AM211" s="37">
        <v>2.35</v>
      </c>
      <c r="AN211" s="37"/>
      <c r="AO211" s="37"/>
      <c r="AP211" s="37">
        <v>41.66</v>
      </c>
      <c r="AQ211" s="37">
        <v>499</v>
      </c>
      <c r="AR211" s="37"/>
      <c r="AS211" s="37"/>
      <c r="AT211" s="37"/>
      <c r="AU211" s="37"/>
      <c r="AV211" s="37"/>
      <c r="AW211" s="37"/>
      <c r="AX211" s="37">
        <v>2.35</v>
      </c>
      <c r="AY211" s="37"/>
      <c r="AZ211" s="37"/>
      <c r="BA211" s="37">
        <v>41.66</v>
      </c>
      <c r="BB211" s="37">
        <v>499</v>
      </c>
      <c r="BC211" s="37"/>
      <c r="CE211" s="37">
        <v>0</v>
      </c>
      <c r="CF211" s="37">
        <v>0</v>
      </c>
      <c r="CG211" s="37">
        <v>0</v>
      </c>
      <c r="CH211" s="37">
        <v>0</v>
      </c>
      <c r="CI211" s="37">
        <v>139.35499999999999</v>
      </c>
      <c r="CJ211" s="37">
        <v>437.43</v>
      </c>
      <c r="CK211" s="37">
        <v>171.65599999999998</v>
      </c>
      <c r="CL211" s="37">
        <v>0</v>
      </c>
      <c r="CM211" s="37">
        <v>748.44099999999992</v>
      </c>
      <c r="CN211" s="37">
        <v>748.44099999999992</v>
      </c>
      <c r="CO211" s="37"/>
      <c r="CP211" s="39">
        <v>748.44099999999992</v>
      </c>
      <c r="CQ211" s="37"/>
      <c r="CR211" s="40">
        <f t="shared" si="7"/>
        <v>100</v>
      </c>
      <c r="CT211" s="37">
        <v>100</v>
      </c>
      <c r="CU211" s="41" t="s">
        <v>43</v>
      </c>
      <c r="CV211" s="37">
        <v>100</v>
      </c>
      <c r="CW211" s="37">
        <v>0</v>
      </c>
      <c r="CX211" s="37">
        <v>100</v>
      </c>
      <c r="DA211" s="37">
        <v>298.86720666668327</v>
      </c>
      <c r="DB211" s="37"/>
      <c r="DC211" s="37">
        <v>298.86720666668327</v>
      </c>
      <c r="DD211" s="37"/>
      <c r="DE211" s="37">
        <v>298.86720666668327</v>
      </c>
      <c r="DF211" s="37"/>
      <c r="DG211" s="37">
        <v>298.86720666668327</v>
      </c>
      <c r="DH211" s="37"/>
    </row>
    <row r="212" spans="1:112" s="38" customFormat="1" ht="26.25" customHeight="1" x14ac:dyDescent="0.25">
      <c r="A212" s="1"/>
      <c r="B212" s="17"/>
      <c r="C212" s="26" t="s">
        <v>38</v>
      </c>
      <c r="D212" s="27">
        <f t="shared" si="6"/>
        <v>199</v>
      </c>
      <c r="E212" s="28" t="s">
        <v>486</v>
      </c>
      <c r="F212" s="28" t="s">
        <v>494</v>
      </c>
      <c r="G212" s="28" t="s">
        <v>495</v>
      </c>
      <c r="H212" s="28">
        <v>43</v>
      </c>
      <c r="I212" s="29" t="s">
        <v>489</v>
      </c>
      <c r="J212" s="30">
        <v>3</v>
      </c>
      <c r="K212" s="31">
        <v>900.76700000000005</v>
      </c>
      <c r="L212" s="32">
        <v>100</v>
      </c>
      <c r="M212" s="33"/>
      <c r="N212" s="34">
        <v>100</v>
      </c>
      <c r="O212" s="34">
        <v>0</v>
      </c>
      <c r="P212" s="34">
        <v>0</v>
      </c>
      <c r="Q212" s="34">
        <v>0</v>
      </c>
      <c r="R212" s="34">
        <v>0</v>
      </c>
      <c r="S212" s="34">
        <v>100</v>
      </c>
      <c r="T212" s="34">
        <v>100</v>
      </c>
      <c r="U212" s="34">
        <v>100</v>
      </c>
      <c r="V212" s="34">
        <v>0</v>
      </c>
      <c r="W212" s="35">
        <v>100</v>
      </c>
      <c r="X212" s="33"/>
      <c r="Y212" s="34">
        <v>100</v>
      </c>
      <c r="Z212" s="34">
        <v>0</v>
      </c>
      <c r="AA212" s="34">
        <v>0</v>
      </c>
      <c r="AB212" s="34">
        <v>0</v>
      </c>
      <c r="AC212" s="34">
        <v>0</v>
      </c>
      <c r="AD212" s="34">
        <v>100</v>
      </c>
      <c r="AE212" s="34">
        <v>100</v>
      </c>
      <c r="AF212" s="34">
        <v>100</v>
      </c>
      <c r="AG212" s="34">
        <v>0</v>
      </c>
      <c r="AH212" s="37"/>
      <c r="AI212" s="37"/>
      <c r="AJ212" s="37"/>
      <c r="AK212" s="37"/>
      <c r="AL212" s="37"/>
      <c r="AM212" s="37">
        <v>2.35</v>
      </c>
      <c r="AN212" s="37"/>
      <c r="AO212" s="37"/>
      <c r="AP212" s="37">
        <v>41.660000000000011</v>
      </c>
      <c r="AQ212" s="37">
        <v>498.99999999999994</v>
      </c>
      <c r="AR212" s="37"/>
      <c r="AS212" s="37"/>
      <c r="AT212" s="37"/>
      <c r="AU212" s="37"/>
      <c r="AV212" s="37"/>
      <c r="AW212" s="37"/>
      <c r="AX212" s="37">
        <v>2.35</v>
      </c>
      <c r="AY212" s="37"/>
      <c r="AZ212" s="37"/>
      <c r="BA212" s="37">
        <v>41.660000000000011</v>
      </c>
      <c r="BB212" s="37">
        <v>498.99999999999994</v>
      </c>
      <c r="BC212" s="37"/>
      <c r="CE212" s="37">
        <v>0</v>
      </c>
      <c r="CF212" s="37">
        <v>0</v>
      </c>
      <c r="CG212" s="37">
        <v>0</v>
      </c>
      <c r="CH212" s="37">
        <v>0</v>
      </c>
      <c r="CI212" s="37">
        <v>157.45000000000002</v>
      </c>
      <c r="CJ212" s="37">
        <v>437.43</v>
      </c>
      <c r="CK212" s="37">
        <v>305.887</v>
      </c>
      <c r="CL212" s="37">
        <v>0</v>
      </c>
      <c r="CM212" s="37">
        <v>900.76700000000005</v>
      </c>
      <c r="CN212" s="37">
        <v>900.76700000000005</v>
      </c>
      <c r="CO212" s="37"/>
      <c r="CP212" s="39">
        <v>900.76700000000005</v>
      </c>
      <c r="CQ212" s="37"/>
      <c r="CR212" s="40">
        <f t="shared" si="7"/>
        <v>100</v>
      </c>
      <c r="CT212" s="37">
        <v>100</v>
      </c>
      <c r="CU212" s="41" t="s">
        <v>43</v>
      </c>
      <c r="CV212" s="37">
        <v>100</v>
      </c>
      <c r="CW212" s="37">
        <v>0</v>
      </c>
      <c r="CX212" s="37">
        <v>100</v>
      </c>
      <c r="DA212" s="37">
        <v>155.2687133333167</v>
      </c>
      <c r="DB212" s="37"/>
      <c r="DC212" s="37">
        <v>155.2687133333167</v>
      </c>
      <c r="DD212" s="37"/>
      <c r="DE212" s="37">
        <v>155.2687133333167</v>
      </c>
      <c r="DF212" s="37"/>
      <c r="DG212" s="37">
        <v>155.2687133333167</v>
      </c>
      <c r="DH212" s="37"/>
    </row>
    <row r="213" spans="1:112" s="38" customFormat="1" ht="26.25" customHeight="1" x14ac:dyDescent="0.25">
      <c r="A213" s="1"/>
      <c r="B213" s="17"/>
      <c r="C213" s="26" t="s">
        <v>38</v>
      </c>
      <c r="D213" s="27">
        <f t="shared" si="6"/>
        <v>200</v>
      </c>
      <c r="E213" s="28" t="s">
        <v>486</v>
      </c>
      <c r="F213" s="28" t="s">
        <v>496</v>
      </c>
      <c r="G213" s="28" t="s">
        <v>497</v>
      </c>
      <c r="H213" s="28">
        <v>43</v>
      </c>
      <c r="I213" s="29" t="s">
        <v>489</v>
      </c>
      <c r="J213" s="30">
        <v>3</v>
      </c>
      <c r="K213" s="31">
        <v>918.93100000000004</v>
      </c>
      <c r="L213" s="32">
        <v>100</v>
      </c>
      <c r="M213" s="33"/>
      <c r="N213" s="34">
        <v>100</v>
      </c>
      <c r="O213" s="34">
        <v>0</v>
      </c>
      <c r="P213" s="34">
        <v>0</v>
      </c>
      <c r="Q213" s="34">
        <v>0</v>
      </c>
      <c r="R213" s="34">
        <v>0</v>
      </c>
      <c r="S213" s="34">
        <v>100</v>
      </c>
      <c r="T213" s="34">
        <v>100</v>
      </c>
      <c r="U213" s="34">
        <v>100</v>
      </c>
      <c r="V213" s="34">
        <v>0</v>
      </c>
      <c r="W213" s="35">
        <v>100</v>
      </c>
      <c r="X213" s="33"/>
      <c r="Y213" s="34">
        <v>100</v>
      </c>
      <c r="Z213" s="34">
        <v>0</v>
      </c>
      <c r="AA213" s="34">
        <v>0</v>
      </c>
      <c r="AB213" s="34">
        <v>0</v>
      </c>
      <c r="AC213" s="34">
        <v>0</v>
      </c>
      <c r="AD213" s="34">
        <v>100</v>
      </c>
      <c r="AE213" s="34">
        <v>100</v>
      </c>
      <c r="AF213" s="34">
        <v>100</v>
      </c>
      <c r="AG213" s="34">
        <v>0</v>
      </c>
      <c r="AH213" s="37"/>
      <c r="AI213" s="37"/>
      <c r="AJ213" s="37"/>
      <c r="AK213" s="37"/>
      <c r="AL213" s="37"/>
      <c r="AM213" s="37">
        <v>2.35</v>
      </c>
      <c r="AN213" s="37"/>
      <c r="AO213" s="37"/>
      <c r="AP213" s="37">
        <v>40.112028169014089</v>
      </c>
      <c r="AQ213" s="37">
        <v>499</v>
      </c>
      <c r="AR213" s="37"/>
      <c r="AS213" s="37"/>
      <c r="AT213" s="37"/>
      <c r="AU213" s="37"/>
      <c r="AV213" s="37"/>
      <c r="AW213" s="37"/>
      <c r="AX213" s="37">
        <v>2.35</v>
      </c>
      <c r="AY213" s="37"/>
      <c r="AZ213" s="37"/>
      <c r="BA213" s="37">
        <v>40.112028169014089</v>
      </c>
      <c r="BB213" s="37">
        <v>499</v>
      </c>
      <c r="BC213" s="37"/>
      <c r="CE213" s="37">
        <v>0</v>
      </c>
      <c r="CF213" s="37">
        <v>0</v>
      </c>
      <c r="CG213" s="37">
        <v>0</v>
      </c>
      <c r="CH213" s="37">
        <v>0</v>
      </c>
      <c r="CI213" s="37">
        <v>157.45000000000002</v>
      </c>
      <c r="CJ213" s="37">
        <v>405.19499999999999</v>
      </c>
      <c r="CK213" s="37">
        <v>356.286</v>
      </c>
      <c r="CL213" s="37">
        <v>0</v>
      </c>
      <c r="CM213" s="37">
        <v>918.93100000000004</v>
      </c>
      <c r="CN213" s="37">
        <v>918.93100000000004</v>
      </c>
      <c r="CO213" s="37"/>
      <c r="CP213" s="39">
        <v>918.93100000000004</v>
      </c>
      <c r="CQ213" s="37"/>
      <c r="CR213" s="40">
        <f t="shared" si="7"/>
        <v>100</v>
      </c>
      <c r="CT213" s="37">
        <v>100</v>
      </c>
      <c r="CU213" s="41" t="s">
        <v>43</v>
      </c>
      <c r="CV213" s="37">
        <v>100</v>
      </c>
      <c r="CW213" s="37">
        <v>0</v>
      </c>
      <c r="CX213" s="37">
        <v>100</v>
      </c>
      <c r="DA213" s="37">
        <v>230.48394500000001</v>
      </c>
      <c r="DB213" s="37"/>
      <c r="DC213" s="37">
        <v>230.48394500000001</v>
      </c>
      <c r="DD213" s="37"/>
      <c r="DE213" s="37">
        <v>230.48394500000001</v>
      </c>
      <c r="DF213" s="37"/>
      <c r="DG213" s="37">
        <v>230.48394500000001</v>
      </c>
      <c r="DH213" s="37"/>
    </row>
    <row r="214" spans="1:112" s="38" customFormat="1" ht="26.25" customHeight="1" x14ac:dyDescent="0.25">
      <c r="A214" s="1"/>
      <c r="B214" s="17"/>
      <c r="C214" s="26" t="s">
        <v>38</v>
      </c>
      <c r="D214" s="27">
        <f t="shared" si="6"/>
        <v>201</v>
      </c>
      <c r="E214" s="28" t="s">
        <v>486</v>
      </c>
      <c r="F214" s="28" t="s">
        <v>498</v>
      </c>
      <c r="G214" s="28" t="s">
        <v>499</v>
      </c>
      <c r="H214" s="28">
        <v>43</v>
      </c>
      <c r="I214" s="29" t="s">
        <v>489</v>
      </c>
      <c r="J214" s="30">
        <v>3</v>
      </c>
      <c r="K214" s="31">
        <v>743.40699999999993</v>
      </c>
      <c r="L214" s="32">
        <v>100</v>
      </c>
      <c r="M214" s="33"/>
      <c r="N214" s="34">
        <v>100</v>
      </c>
      <c r="O214" s="34">
        <v>0</v>
      </c>
      <c r="P214" s="34">
        <v>0</v>
      </c>
      <c r="Q214" s="34">
        <v>0</v>
      </c>
      <c r="R214" s="34">
        <v>0</v>
      </c>
      <c r="S214" s="34">
        <v>100</v>
      </c>
      <c r="T214" s="34">
        <v>100</v>
      </c>
      <c r="U214" s="34">
        <v>100</v>
      </c>
      <c r="V214" s="34">
        <v>0</v>
      </c>
      <c r="W214" s="35">
        <v>100</v>
      </c>
      <c r="X214" s="33"/>
      <c r="Y214" s="34">
        <v>100</v>
      </c>
      <c r="Z214" s="34">
        <v>0</v>
      </c>
      <c r="AA214" s="34">
        <v>0</v>
      </c>
      <c r="AB214" s="34">
        <v>0</v>
      </c>
      <c r="AC214" s="34">
        <v>0</v>
      </c>
      <c r="AD214" s="34">
        <v>100</v>
      </c>
      <c r="AE214" s="34">
        <v>100</v>
      </c>
      <c r="AF214" s="34">
        <v>100</v>
      </c>
      <c r="AG214" s="34">
        <v>0</v>
      </c>
      <c r="AH214" s="37"/>
      <c r="AI214" s="37"/>
      <c r="AJ214" s="37"/>
      <c r="AK214" s="37"/>
      <c r="AL214" s="37"/>
      <c r="AM214" s="37">
        <v>2.35</v>
      </c>
      <c r="AN214" s="37"/>
      <c r="AO214" s="37"/>
      <c r="AP214" s="37">
        <v>41.66</v>
      </c>
      <c r="AQ214" s="37">
        <v>499.00000000000006</v>
      </c>
      <c r="AR214" s="37"/>
      <c r="AS214" s="37"/>
      <c r="AT214" s="37"/>
      <c r="AU214" s="37"/>
      <c r="AV214" s="37"/>
      <c r="AW214" s="37"/>
      <c r="AX214" s="37">
        <v>2.35</v>
      </c>
      <c r="AY214" s="37"/>
      <c r="AZ214" s="37"/>
      <c r="BA214" s="37">
        <v>41.66</v>
      </c>
      <c r="BB214" s="37">
        <v>499.00000000000006</v>
      </c>
      <c r="BC214" s="37"/>
      <c r="CE214" s="37">
        <v>0</v>
      </c>
      <c r="CF214" s="37">
        <v>0</v>
      </c>
      <c r="CG214" s="37">
        <v>0</v>
      </c>
      <c r="CH214" s="37">
        <v>0</v>
      </c>
      <c r="CI214" s="37">
        <v>119.85000000000001</v>
      </c>
      <c r="CJ214" s="37">
        <v>437.43</v>
      </c>
      <c r="CK214" s="37">
        <v>186.12700000000001</v>
      </c>
      <c r="CL214" s="37">
        <v>0</v>
      </c>
      <c r="CM214" s="37">
        <v>743.40699999999993</v>
      </c>
      <c r="CN214" s="37">
        <v>743.40699999999993</v>
      </c>
      <c r="CO214" s="37"/>
      <c r="CP214" s="39">
        <v>743.40699999999993</v>
      </c>
      <c r="CQ214" s="37"/>
      <c r="CR214" s="40">
        <f t="shared" si="7"/>
        <v>100</v>
      </c>
      <c r="CT214" s="37">
        <v>100</v>
      </c>
      <c r="CU214" s="41" t="s">
        <v>43</v>
      </c>
      <c r="CV214" s="37">
        <v>100</v>
      </c>
      <c r="CW214" s="37">
        <v>0</v>
      </c>
      <c r="CX214" s="37">
        <v>100</v>
      </c>
      <c r="DA214" s="37">
        <v>364.3297766666833</v>
      </c>
      <c r="DB214" s="37"/>
      <c r="DC214" s="37">
        <v>364.3297766666833</v>
      </c>
      <c r="DD214" s="37"/>
      <c r="DE214" s="37">
        <v>364.3297766666833</v>
      </c>
      <c r="DF214" s="37"/>
      <c r="DG214" s="37">
        <v>364.3297766666833</v>
      </c>
      <c r="DH214" s="37"/>
    </row>
    <row r="215" spans="1:112" s="38" customFormat="1" ht="26.25" customHeight="1" x14ac:dyDescent="0.25">
      <c r="A215" s="1"/>
      <c r="B215" s="17"/>
      <c r="C215" s="26" t="s">
        <v>38</v>
      </c>
      <c r="D215" s="27">
        <f t="shared" si="6"/>
        <v>202</v>
      </c>
      <c r="E215" s="28" t="s">
        <v>486</v>
      </c>
      <c r="F215" s="28" t="s">
        <v>500</v>
      </c>
      <c r="G215" s="28" t="s">
        <v>501</v>
      </c>
      <c r="H215" s="28">
        <v>43</v>
      </c>
      <c r="I215" s="29" t="s">
        <v>489</v>
      </c>
      <c r="J215" s="30">
        <v>3</v>
      </c>
      <c r="K215" s="31">
        <v>619.53944999999999</v>
      </c>
      <c r="L215" s="32">
        <v>100</v>
      </c>
      <c r="M215" s="33"/>
      <c r="N215" s="34">
        <v>100</v>
      </c>
      <c r="O215" s="34">
        <v>99.999999999999986</v>
      </c>
      <c r="P215" s="34">
        <v>0</v>
      </c>
      <c r="Q215" s="34">
        <v>0</v>
      </c>
      <c r="R215" s="34">
        <v>0</v>
      </c>
      <c r="S215" s="34">
        <v>100</v>
      </c>
      <c r="T215" s="34">
        <v>100</v>
      </c>
      <c r="U215" s="34">
        <v>100</v>
      </c>
      <c r="V215" s="34">
        <v>0</v>
      </c>
      <c r="W215" s="35">
        <v>100</v>
      </c>
      <c r="X215" s="33"/>
      <c r="Y215" s="34">
        <v>100</v>
      </c>
      <c r="Z215" s="34">
        <v>100.00000000000003</v>
      </c>
      <c r="AA215" s="34">
        <v>100</v>
      </c>
      <c r="AB215" s="34">
        <v>0</v>
      </c>
      <c r="AC215" s="34">
        <v>100</v>
      </c>
      <c r="AD215" s="34">
        <v>100</v>
      </c>
      <c r="AE215" s="34">
        <v>100</v>
      </c>
      <c r="AF215" s="34">
        <v>100</v>
      </c>
      <c r="AG215" s="34">
        <v>0</v>
      </c>
      <c r="AH215" s="37"/>
      <c r="AI215" s="37">
        <v>40.700000000000003</v>
      </c>
      <c r="AJ215" s="37">
        <v>8.1599999999999984</v>
      </c>
      <c r="AK215" s="37"/>
      <c r="AL215" s="37">
        <v>1802.741</v>
      </c>
      <c r="AM215" s="37">
        <v>3.3424493554327808</v>
      </c>
      <c r="AN215" s="37"/>
      <c r="AO215" s="37"/>
      <c r="AP215" s="37">
        <v>38.589999999999996</v>
      </c>
      <c r="AQ215" s="37">
        <v>498.99999999999994</v>
      </c>
      <c r="AR215" s="37"/>
      <c r="AS215" s="37"/>
      <c r="AT215" s="37">
        <v>40.700000000000003</v>
      </c>
      <c r="AU215" s="37">
        <v>8.1599999999999984</v>
      </c>
      <c r="AV215" s="37"/>
      <c r="AW215" s="37">
        <v>1802.741</v>
      </c>
      <c r="AX215" s="37">
        <v>3.3424493554327808</v>
      </c>
      <c r="AY215" s="37"/>
      <c r="AZ215" s="37"/>
      <c r="BA215" s="37">
        <v>38.589999999999996</v>
      </c>
      <c r="BB215" s="37">
        <v>498.99999999999994</v>
      </c>
      <c r="BC215" s="37"/>
      <c r="CE215" s="37">
        <v>111.11100000000002</v>
      </c>
      <c r="CF215" s="37">
        <v>0</v>
      </c>
      <c r="CG215" s="37">
        <v>0</v>
      </c>
      <c r="CH215" s="37">
        <v>0</v>
      </c>
      <c r="CI215" s="37">
        <v>0.43945000000000001</v>
      </c>
      <c r="CJ215" s="37">
        <v>405.19499999999999</v>
      </c>
      <c r="CK215" s="37">
        <v>102.794</v>
      </c>
      <c r="CL215" s="37">
        <v>0</v>
      </c>
      <c r="CM215" s="37">
        <v>619.53944999999999</v>
      </c>
      <c r="CN215" s="37">
        <v>619.53944999999999</v>
      </c>
      <c r="CO215" s="37"/>
      <c r="CP215" s="39">
        <v>619.53944999999999</v>
      </c>
      <c r="CQ215" s="37"/>
      <c r="CR215" s="40">
        <f t="shared" si="7"/>
        <v>100</v>
      </c>
      <c r="CT215" s="37">
        <v>100</v>
      </c>
      <c r="CU215" s="41" t="s">
        <v>43</v>
      </c>
      <c r="CV215" s="37">
        <v>100</v>
      </c>
      <c r="CW215" s="37">
        <v>0</v>
      </c>
      <c r="CX215" s="37">
        <v>100</v>
      </c>
      <c r="DA215" s="37">
        <v>5032.8256420669813</v>
      </c>
      <c r="DB215" s="37"/>
      <c r="DC215" s="37">
        <v>5032.8256420669813</v>
      </c>
      <c r="DD215" s="37"/>
      <c r="DE215" s="37">
        <v>5032.8256420669813</v>
      </c>
      <c r="DF215" s="37"/>
      <c r="DG215" s="37">
        <v>5032.8256420669813</v>
      </c>
      <c r="DH215" s="37"/>
    </row>
    <row r="216" spans="1:112" s="38" customFormat="1" ht="26.25" customHeight="1" x14ac:dyDescent="0.25">
      <c r="A216" s="1"/>
      <c r="B216" s="17"/>
      <c r="C216" s="26" t="s">
        <v>38</v>
      </c>
      <c r="D216" s="27">
        <f t="shared" si="6"/>
        <v>203</v>
      </c>
      <c r="E216" s="28" t="s">
        <v>486</v>
      </c>
      <c r="F216" s="28" t="s">
        <v>502</v>
      </c>
      <c r="G216" s="28" t="s">
        <v>503</v>
      </c>
      <c r="H216" s="28">
        <v>43</v>
      </c>
      <c r="I216" s="29" t="s">
        <v>489</v>
      </c>
      <c r="J216" s="30">
        <v>3</v>
      </c>
      <c r="K216" s="31">
        <v>968.18200000000002</v>
      </c>
      <c r="L216" s="32">
        <v>100</v>
      </c>
      <c r="M216" s="33"/>
      <c r="N216" s="34">
        <v>100</v>
      </c>
      <c r="O216" s="34">
        <v>100</v>
      </c>
      <c r="P216" s="34">
        <v>0</v>
      </c>
      <c r="Q216" s="34">
        <v>0</v>
      </c>
      <c r="R216" s="34">
        <v>0</v>
      </c>
      <c r="S216" s="34">
        <v>100</v>
      </c>
      <c r="T216" s="34">
        <v>100</v>
      </c>
      <c r="U216" s="34">
        <v>100</v>
      </c>
      <c r="V216" s="34">
        <v>0</v>
      </c>
      <c r="W216" s="35">
        <v>100</v>
      </c>
      <c r="X216" s="33"/>
      <c r="Y216" s="34">
        <v>100</v>
      </c>
      <c r="Z216" s="34">
        <v>100</v>
      </c>
      <c r="AA216" s="34">
        <v>0</v>
      </c>
      <c r="AB216" s="34">
        <v>0</v>
      </c>
      <c r="AC216" s="34">
        <v>0</v>
      </c>
      <c r="AD216" s="34">
        <v>100</v>
      </c>
      <c r="AE216" s="34">
        <v>100</v>
      </c>
      <c r="AF216" s="34">
        <v>100</v>
      </c>
      <c r="AG216" s="34">
        <v>0</v>
      </c>
      <c r="AH216" s="37"/>
      <c r="AI216" s="37">
        <v>28.679999999999996</v>
      </c>
      <c r="AJ216" s="37"/>
      <c r="AK216" s="37"/>
      <c r="AL216" s="37"/>
      <c r="AM216" s="37">
        <v>2.35</v>
      </c>
      <c r="AN216" s="37"/>
      <c r="AO216" s="37"/>
      <c r="AP216" s="37">
        <v>38.589999999999989</v>
      </c>
      <c r="AQ216" s="37">
        <v>499</v>
      </c>
      <c r="AR216" s="37"/>
      <c r="AS216" s="37"/>
      <c r="AT216" s="37">
        <v>28.679999999999996</v>
      </c>
      <c r="AU216" s="37"/>
      <c r="AV216" s="37"/>
      <c r="AW216" s="37"/>
      <c r="AX216" s="37">
        <v>2.35</v>
      </c>
      <c r="AY216" s="37"/>
      <c r="AZ216" s="37"/>
      <c r="BA216" s="37">
        <v>38.589999999999989</v>
      </c>
      <c r="BB216" s="37">
        <v>499</v>
      </c>
      <c r="BC216" s="37"/>
      <c r="CE216" s="37">
        <v>150.57</v>
      </c>
      <c r="CF216" s="37">
        <v>0</v>
      </c>
      <c r="CG216" s="37">
        <v>0</v>
      </c>
      <c r="CH216" s="37">
        <v>0</v>
      </c>
      <c r="CI216" s="37">
        <v>89.064999999999998</v>
      </c>
      <c r="CJ216" s="37">
        <v>405.19499999999999</v>
      </c>
      <c r="CK216" s="37">
        <v>323.35200000000003</v>
      </c>
      <c r="CL216" s="37">
        <v>0</v>
      </c>
      <c r="CM216" s="37">
        <v>968.18200000000002</v>
      </c>
      <c r="CN216" s="37">
        <v>968.18200000000002</v>
      </c>
      <c r="CO216" s="37"/>
      <c r="CP216" s="39">
        <v>968.18200000000002</v>
      </c>
      <c r="CQ216" s="37"/>
      <c r="CR216" s="40">
        <f t="shared" si="7"/>
        <v>100</v>
      </c>
      <c r="CT216" s="37">
        <v>100</v>
      </c>
      <c r="CU216" s="41" t="s">
        <v>43</v>
      </c>
      <c r="CV216" s="37">
        <v>100</v>
      </c>
      <c r="CW216" s="37">
        <v>0</v>
      </c>
      <c r="CX216" s="37">
        <v>100</v>
      </c>
      <c r="DA216" s="37">
        <v>167.65129999999999</v>
      </c>
      <c r="DB216" s="37"/>
      <c r="DC216" s="37">
        <v>167.65129999999999</v>
      </c>
      <c r="DD216" s="37"/>
      <c r="DE216" s="37">
        <v>167.65129999999999</v>
      </c>
      <c r="DF216" s="37"/>
      <c r="DG216" s="37">
        <v>167.65129999999999</v>
      </c>
      <c r="DH216" s="37"/>
    </row>
    <row r="217" spans="1:112" s="38" customFormat="1" ht="26.25" customHeight="1" x14ac:dyDescent="0.25">
      <c r="A217" s="1"/>
      <c r="B217" s="17"/>
      <c r="C217" s="26" t="s">
        <v>38</v>
      </c>
      <c r="D217" s="27">
        <f t="shared" si="6"/>
        <v>204</v>
      </c>
      <c r="E217" s="28" t="s">
        <v>486</v>
      </c>
      <c r="F217" s="28" t="s">
        <v>504</v>
      </c>
      <c r="G217" s="28" t="s">
        <v>505</v>
      </c>
      <c r="H217" s="28">
        <v>43</v>
      </c>
      <c r="I217" s="29" t="s">
        <v>489</v>
      </c>
      <c r="J217" s="30">
        <v>3</v>
      </c>
      <c r="K217" s="31">
        <v>951.99670000000015</v>
      </c>
      <c r="L217" s="32">
        <v>100</v>
      </c>
      <c r="M217" s="33"/>
      <c r="N217" s="34">
        <v>100</v>
      </c>
      <c r="O217" s="34">
        <v>100</v>
      </c>
      <c r="P217" s="34">
        <v>0</v>
      </c>
      <c r="Q217" s="34">
        <v>0</v>
      </c>
      <c r="R217" s="34">
        <v>0</v>
      </c>
      <c r="S217" s="34">
        <v>100</v>
      </c>
      <c r="T217" s="34">
        <v>100</v>
      </c>
      <c r="U217" s="34">
        <v>100</v>
      </c>
      <c r="V217" s="34">
        <v>0</v>
      </c>
      <c r="W217" s="35">
        <v>100</v>
      </c>
      <c r="X217" s="33"/>
      <c r="Y217" s="34">
        <v>100</v>
      </c>
      <c r="Z217" s="34">
        <v>100</v>
      </c>
      <c r="AA217" s="34">
        <v>0</v>
      </c>
      <c r="AB217" s="34">
        <v>0</v>
      </c>
      <c r="AC217" s="34">
        <v>0</v>
      </c>
      <c r="AD217" s="34">
        <v>100</v>
      </c>
      <c r="AE217" s="34">
        <v>100</v>
      </c>
      <c r="AF217" s="34">
        <v>100</v>
      </c>
      <c r="AG217" s="34">
        <v>0</v>
      </c>
      <c r="AH217" s="37"/>
      <c r="AI217" s="37">
        <v>22.51</v>
      </c>
      <c r="AJ217" s="37"/>
      <c r="AK217" s="37"/>
      <c r="AL217" s="37"/>
      <c r="AM217" s="37">
        <v>2.35</v>
      </c>
      <c r="AN217" s="37"/>
      <c r="AO217" s="37"/>
      <c r="AP217" s="37">
        <v>38.589999999999996</v>
      </c>
      <c r="AQ217" s="37">
        <v>499</v>
      </c>
      <c r="AR217" s="37"/>
      <c r="AS217" s="37"/>
      <c r="AT217" s="37">
        <v>22.51</v>
      </c>
      <c r="AU217" s="37"/>
      <c r="AV217" s="37"/>
      <c r="AW217" s="37"/>
      <c r="AX217" s="37">
        <v>2.35</v>
      </c>
      <c r="AY217" s="37"/>
      <c r="AZ217" s="37"/>
      <c r="BA217" s="37">
        <v>38.589999999999996</v>
      </c>
      <c r="BB217" s="37">
        <v>499</v>
      </c>
      <c r="BC217" s="37"/>
      <c r="CE217" s="37">
        <v>134.38470000000001</v>
      </c>
      <c r="CF217" s="37">
        <v>0</v>
      </c>
      <c r="CG217" s="37">
        <v>0</v>
      </c>
      <c r="CH217" s="37">
        <v>0</v>
      </c>
      <c r="CI217" s="37">
        <v>89.064999999999998</v>
      </c>
      <c r="CJ217" s="37">
        <v>405.19499999999999</v>
      </c>
      <c r="CK217" s="37">
        <v>323.35200000000003</v>
      </c>
      <c r="CL217" s="37">
        <v>0</v>
      </c>
      <c r="CM217" s="37">
        <v>951.99670000000015</v>
      </c>
      <c r="CN217" s="37">
        <v>951.99670000000015</v>
      </c>
      <c r="CO217" s="37"/>
      <c r="CP217" s="39">
        <v>951.99670000000015</v>
      </c>
      <c r="CQ217" s="37"/>
      <c r="CR217" s="40">
        <f t="shared" si="7"/>
        <v>100</v>
      </c>
      <c r="CT217" s="37">
        <v>100</v>
      </c>
      <c r="CU217" s="41" t="s">
        <v>43</v>
      </c>
      <c r="CV217" s="37">
        <v>100</v>
      </c>
      <c r="CW217" s="37">
        <v>0</v>
      </c>
      <c r="CX217" s="37">
        <v>100</v>
      </c>
      <c r="DA217" s="37">
        <v>157.10233926668332</v>
      </c>
      <c r="DB217" s="37"/>
      <c r="DC217" s="37">
        <v>157.10233926668332</v>
      </c>
      <c r="DD217" s="37"/>
      <c r="DE217" s="37">
        <v>157.10233926668332</v>
      </c>
      <c r="DF217" s="37"/>
      <c r="DG217" s="37">
        <v>157.10233926668332</v>
      </c>
      <c r="DH217" s="37"/>
    </row>
    <row r="218" spans="1:112" s="38" customFormat="1" ht="26.25" customHeight="1" x14ac:dyDescent="0.25">
      <c r="A218" s="1"/>
      <c r="B218" s="17"/>
      <c r="C218" s="26" t="s">
        <v>38</v>
      </c>
      <c r="D218" s="27">
        <f t="shared" si="6"/>
        <v>205</v>
      </c>
      <c r="E218" s="28" t="s">
        <v>506</v>
      </c>
      <c r="F218" s="28" t="s">
        <v>506</v>
      </c>
      <c r="G218" s="28" t="s">
        <v>507</v>
      </c>
      <c r="H218" s="28">
        <v>7</v>
      </c>
      <c r="I218" s="29" t="s">
        <v>508</v>
      </c>
      <c r="J218" s="30">
        <v>3</v>
      </c>
      <c r="K218" s="31">
        <v>4985.3116588479988</v>
      </c>
      <c r="L218" s="32">
        <v>100</v>
      </c>
      <c r="M218" s="33"/>
      <c r="N218" s="34">
        <v>100</v>
      </c>
      <c r="O218" s="34">
        <v>100</v>
      </c>
      <c r="P218" s="34">
        <v>100.00000000000003</v>
      </c>
      <c r="Q218" s="34">
        <v>0</v>
      </c>
      <c r="R218" s="34">
        <v>100</v>
      </c>
      <c r="S218" s="34">
        <v>100</v>
      </c>
      <c r="T218" s="34">
        <v>100</v>
      </c>
      <c r="U218" s="34">
        <v>0</v>
      </c>
      <c r="V218" s="34">
        <v>0</v>
      </c>
      <c r="W218" s="35">
        <v>100</v>
      </c>
      <c r="X218" s="33"/>
      <c r="Y218" s="34">
        <v>100</v>
      </c>
      <c r="Z218" s="34">
        <v>100</v>
      </c>
      <c r="AA218" s="34">
        <v>100</v>
      </c>
      <c r="AB218" s="34">
        <v>100</v>
      </c>
      <c r="AC218" s="34">
        <v>99.999999999999986</v>
      </c>
      <c r="AD218" s="34">
        <v>100</v>
      </c>
      <c r="AE218" s="34">
        <v>100</v>
      </c>
      <c r="AF218" s="34">
        <v>0</v>
      </c>
      <c r="AG218" s="34">
        <v>0</v>
      </c>
      <c r="AH218" s="37"/>
      <c r="AI218" s="37">
        <v>28.290146461441871</v>
      </c>
      <c r="AJ218" s="37">
        <v>31.769999999999992</v>
      </c>
      <c r="AK218" s="37">
        <v>96.67483638203322</v>
      </c>
      <c r="AL218" s="37">
        <v>1546.7676555055889</v>
      </c>
      <c r="AM218" s="37">
        <v>3.1188492063492066</v>
      </c>
      <c r="AN218" s="37"/>
      <c r="AO218" s="37">
        <v>6.1384305775995314</v>
      </c>
      <c r="AP218" s="37">
        <v>41.66</v>
      </c>
      <c r="AQ218" s="37"/>
      <c r="AR218" s="37"/>
      <c r="AS218" s="37"/>
      <c r="AT218" s="37">
        <v>28.290146461441871</v>
      </c>
      <c r="AU218" s="37">
        <v>31.769999999999992</v>
      </c>
      <c r="AV218" s="37">
        <v>96.67483638203322</v>
      </c>
      <c r="AW218" s="37">
        <v>1546.7676555055889</v>
      </c>
      <c r="AX218" s="37">
        <v>3.1188492063492066</v>
      </c>
      <c r="AY218" s="37"/>
      <c r="AZ218" s="37">
        <v>6.1384305775995314</v>
      </c>
      <c r="BA218" s="37">
        <v>41.66</v>
      </c>
      <c r="BB218" s="37"/>
      <c r="BC218" s="37"/>
      <c r="CE218" s="37">
        <v>454.55459999999994</v>
      </c>
      <c r="CF218" s="37">
        <v>417.45780000000002</v>
      </c>
      <c r="CG218" s="37">
        <v>0</v>
      </c>
      <c r="CH218" s="37">
        <v>3390.553258848</v>
      </c>
      <c r="CI218" s="37">
        <v>197.65</v>
      </c>
      <c r="CJ218" s="37">
        <v>525.096</v>
      </c>
      <c r="CK218" s="37">
        <v>0</v>
      </c>
      <c r="CL218" s="37">
        <v>0</v>
      </c>
      <c r="CM218" s="37">
        <v>4985.3116588479988</v>
      </c>
      <c r="CN218" s="37">
        <v>4985.3116588479988</v>
      </c>
      <c r="CO218" s="37"/>
      <c r="CP218" s="39">
        <v>4985.3116588479988</v>
      </c>
      <c r="CQ218" s="37"/>
      <c r="CR218" s="40">
        <f t="shared" si="7"/>
        <v>100</v>
      </c>
      <c r="CT218" s="37">
        <v>100</v>
      </c>
      <c r="CU218" s="41" t="s">
        <v>43</v>
      </c>
      <c r="CV218" s="37">
        <v>100</v>
      </c>
      <c r="CW218" s="37">
        <v>0</v>
      </c>
      <c r="CX218" s="37">
        <v>100</v>
      </c>
      <c r="DA218" s="37">
        <v>47411.777857614616</v>
      </c>
      <c r="DB218" s="37"/>
      <c r="DC218" s="37">
        <v>47411.777857614616</v>
      </c>
      <c r="DD218" s="37"/>
      <c r="DE218" s="37">
        <v>47411.777857614616</v>
      </c>
      <c r="DF218" s="37"/>
      <c r="DG218" s="37">
        <v>47411.777857614616</v>
      </c>
      <c r="DH218" s="37"/>
    </row>
    <row r="219" spans="1:112" s="38" customFormat="1" ht="26.25" customHeight="1" x14ac:dyDescent="0.25">
      <c r="A219" s="1"/>
      <c r="B219" s="17"/>
      <c r="C219" s="26" t="s">
        <v>38</v>
      </c>
      <c r="D219" s="27">
        <f t="shared" si="6"/>
        <v>206</v>
      </c>
      <c r="E219" s="28" t="s">
        <v>509</v>
      </c>
      <c r="F219" s="28" t="s">
        <v>510</v>
      </c>
      <c r="G219" s="28" t="s">
        <v>511</v>
      </c>
      <c r="H219" s="28">
        <v>28</v>
      </c>
      <c r="I219" s="29" t="s">
        <v>512</v>
      </c>
      <c r="J219" s="30">
        <v>3</v>
      </c>
      <c r="K219" s="31">
        <v>3340.1339599999997</v>
      </c>
      <c r="L219" s="32">
        <v>100</v>
      </c>
      <c r="M219" s="33"/>
      <c r="N219" s="34">
        <v>100</v>
      </c>
      <c r="O219" s="34">
        <v>100</v>
      </c>
      <c r="P219" s="34">
        <v>100</v>
      </c>
      <c r="Q219" s="34">
        <v>0</v>
      </c>
      <c r="R219" s="34">
        <v>100</v>
      </c>
      <c r="S219" s="34">
        <v>100</v>
      </c>
      <c r="T219" s="34">
        <v>100</v>
      </c>
      <c r="U219" s="34">
        <v>0</v>
      </c>
      <c r="V219" s="34">
        <v>0</v>
      </c>
      <c r="W219" s="35">
        <v>100</v>
      </c>
      <c r="X219" s="33"/>
      <c r="Y219" s="34">
        <v>100</v>
      </c>
      <c r="Z219" s="34">
        <v>100</v>
      </c>
      <c r="AA219" s="34">
        <v>100</v>
      </c>
      <c r="AB219" s="34">
        <v>0</v>
      </c>
      <c r="AC219" s="34">
        <v>100</v>
      </c>
      <c r="AD219" s="34">
        <v>100</v>
      </c>
      <c r="AE219" s="34">
        <v>100</v>
      </c>
      <c r="AF219" s="34">
        <v>100</v>
      </c>
      <c r="AG219" s="34">
        <v>0</v>
      </c>
      <c r="AH219" s="37"/>
      <c r="AI219" s="37">
        <v>44.74405631247086</v>
      </c>
      <c r="AJ219" s="37">
        <v>34.659999999999989</v>
      </c>
      <c r="AK219" s="37"/>
      <c r="AL219" s="37">
        <v>2422.1487410323066</v>
      </c>
      <c r="AM219" s="37">
        <v>3.35</v>
      </c>
      <c r="AN219" s="37"/>
      <c r="AO219" s="37">
        <v>4.9972116946399563</v>
      </c>
      <c r="AP219" s="37">
        <v>41.660000000000004</v>
      </c>
      <c r="AQ219" s="37">
        <v>540</v>
      </c>
      <c r="AR219" s="37"/>
      <c r="AS219" s="37"/>
      <c r="AT219" s="37">
        <v>44.74405631247086</v>
      </c>
      <c r="AU219" s="37">
        <v>34.659999999999989</v>
      </c>
      <c r="AV219" s="37"/>
      <c r="AW219" s="37">
        <v>2422.1487410323066</v>
      </c>
      <c r="AX219" s="37">
        <v>3.35</v>
      </c>
      <c r="AY219" s="37"/>
      <c r="AZ219" s="37">
        <v>4.9972116946399563</v>
      </c>
      <c r="BA219" s="37">
        <v>41.660000000000004</v>
      </c>
      <c r="BB219" s="37">
        <v>540</v>
      </c>
      <c r="BC219" s="37"/>
      <c r="CE219" s="37">
        <v>617.25780000000009</v>
      </c>
      <c r="CF219" s="37">
        <v>471.02939999999995</v>
      </c>
      <c r="CG219" s="37">
        <v>0</v>
      </c>
      <c r="CH219" s="37">
        <v>1694.9217600000002</v>
      </c>
      <c r="CI219" s="37">
        <v>224.45000000000002</v>
      </c>
      <c r="CJ219" s="37">
        <v>332.47500000000002</v>
      </c>
      <c r="CK219" s="37">
        <v>0</v>
      </c>
      <c r="CL219" s="37">
        <v>0</v>
      </c>
      <c r="CM219" s="37">
        <v>3340.1339599999997</v>
      </c>
      <c r="CN219" s="37">
        <v>3340.1339599999997</v>
      </c>
      <c r="CO219" s="37"/>
      <c r="CP219" s="39">
        <v>3340.1339599999997</v>
      </c>
      <c r="CQ219" s="37"/>
      <c r="CR219" s="40">
        <f t="shared" si="7"/>
        <v>100</v>
      </c>
      <c r="CT219" s="37">
        <v>100</v>
      </c>
      <c r="CU219" s="41" t="s">
        <v>43</v>
      </c>
      <c r="CV219" s="37">
        <v>100</v>
      </c>
      <c r="CW219" s="37">
        <v>0</v>
      </c>
      <c r="CX219" s="37">
        <v>100</v>
      </c>
      <c r="DA219" s="37">
        <v>10784.727390644217</v>
      </c>
      <c r="DB219" s="37"/>
      <c r="DC219" s="37">
        <v>10784.727390644217</v>
      </c>
      <c r="DD219" s="37"/>
      <c r="DE219" s="37">
        <v>10784.727390644217</v>
      </c>
      <c r="DF219" s="37"/>
      <c r="DG219" s="37">
        <v>10784.727390644217</v>
      </c>
      <c r="DH219" s="37"/>
    </row>
    <row r="220" spans="1:112" s="38" customFormat="1" ht="26.25" customHeight="1" x14ac:dyDescent="0.25">
      <c r="A220" s="1"/>
      <c r="B220" s="17"/>
      <c r="C220" s="26" t="s">
        <v>38</v>
      </c>
      <c r="D220" s="27">
        <f t="shared" si="6"/>
        <v>207</v>
      </c>
      <c r="E220" s="28" t="s">
        <v>509</v>
      </c>
      <c r="F220" s="28" t="s">
        <v>513</v>
      </c>
      <c r="G220" s="28" t="s">
        <v>514</v>
      </c>
      <c r="H220" s="28">
        <v>28</v>
      </c>
      <c r="I220" s="29" t="s">
        <v>512</v>
      </c>
      <c r="J220" s="30">
        <v>3</v>
      </c>
      <c r="K220" s="31">
        <v>1963.4811999999997</v>
      </c>
      <c r="L220" s="32">
        <v>100</v>
      </c>
      <c r="M220" s="33"/>
      <c r="N220" s="34">
        <v>100</v>
      </c>
      <c r="O220" s="34">
        <v>100</v>
      </c>
      <c r="P220" s="34">
        <v>0</v>
      </c>
      <c r="Q220" s="34">
        <v>0</v>
      </c>
      <c r="R220" s="34">
        <v>0</v>
      </c>
      <c r="S220" s="34">
        <v>100</v>
      </c>
      <c r="T220" s="34">
        <v>100</v>
      </c>
      <c r="U220" s="34">
        <v>100</v>
      </c>
      <c r="V220" s="34">
        <v>0</v>
      </c>
      <c r="W220" s="35">
        <v>100</v>
      </c>
      <c r="X220" s="33"/>
      <c r="Y220" s="34">
        <v>100</v>
      </c>
      <c r="Z220" s="34">
        <v>100</v>
      </c>
      <c r="AA220" s="34">
        <v>100</v>
      </c>
      <c r="AB220" s="34">
        <v>0</v>
      </c>
      <c r="AC220" s="34">
        <v>0</v>
      </c>
      <c r="AD220" s="34">
        <v>100</v>
      </c>
      <c r="AE220" s="34">
        <v>100</v>
      </c>
      <c r="AF220" s="34">
        <v>100</v>
      </c>
      <c r="AG220" s="34">
        <v>0</v>
      </c>
      <c r="AH220" s="37"/>
      <c r="AI220" s="37">
        <v>26.139999999999997</v>
      </c>
      <c r="AJ220" s="37">
        <v>28.2</v>
      </c>
      <c r="AK220" s="37"/>
      <c r="AL220" s="37"/>
      <c r="AM220" s="37">
        <v>2.35</v>
      </c>
      <c r="AN220" s="37"/>
      <c r="AO220" s="37"/>
      <c r="AP220" s="37">
        <v>41.659999999999989</v>
      </c>
      <c r="AQ220" s="37">
        <v>540</v>
      </c>
      <c r="AR220" s="37"/>
      <c r="AS220" s="37"/>
      <c r="AT220" s="37">
        <v>26.139999999999997</v>
      </c>
      <c r="AU220" s="37">
        <v>28.2</v>
      </c>
      <c r="AV220" s="37"/>
      <c r="AW220" s="37"/>
      <c r="AX220" s="37">
        <v>2.35</v>
      </c>
      <c r="AY220" s="37"/>
      <c r="AZ220" s="37"/>
      <c r="BA220" s="37">
        <v>41.659999999999989</v>
      </c>
      <c r="BB220" s="37">
        <v>540</v>
      </c>
      <c r="BC220" s="37"/>
      <c r="CE220" s="37">
        <v>337.99019999999996</v>
      </c>
      <c r="CF220" s="37">
        <v>0</v>
      </c>
      <c r="CG220" s="37">
        <v>0</v>
      </c>
      <c r="CH220" s="37">
        <v>0</v>
      </c>
      <c r="CI220" s="37">
        <v>157.45000000000002</v>
      </c>
      <c r="CJ220" s="37">
        <v>1306.0409999999997</v>
      </c>
      <c r="CK220" s="37">
        <v>162</v>
      </c>
      <c r="CL220" s="37">
        <v>0</v>
      </c>
      <c r="CM220" s="37">
        <v>1963.4811999999997</v>
      </c>
      <c r="CN220" s="37">
        <v>1963.4811999999997</v>
      </c>
      <c r="CO220" s="37"/>
      <c r="CP220" s="39">
        <v>1963.4811999999997</v>
      </c>
      <c r="CQ220" s="37"/>
      <c r="CR220" s="40">
        <f t="shared" si="7"/>
        <v>100</v>
      </c>
      <c r="CT220" s="37">
        <v>100</v>
      </c>
      <c r="CU220" s="41" t="s">
        <v>43</v>
      </c>
      <c r="CV220" s="37">
        <v>100</v>
      </c>
      <c r="CW220" s="37">
        <v>0</v>
      </c>
      <c r="CX220" s="37">
        <v>100</v>
      </c>
      <c r="DA220" s="37">
        <v>892.23652699998195</v>
      </c>
      <c r="DB220" s="37"/>
      <c r="DC220" s="37">
        <v>892.23652699998195</v>
      </c>
      <c r="DD220" s="37"/>
      <c r="DE220" s="37">
        <v>892.23652699998195</v>
      </c>
      <c r="DF220" s="37"/>
      <c r="DG220" s="37">
        <v>892.23652699998195</v>
      </c>
      <c r="DH220" s="37"/>
    </row>
    <row r="221" spans="1:112" s="38" customFormat="1" ht="26.25" customHeight="1" x14ac:dyDescent="0.25">
      <c r="A221" s="1"/>
      <c r="B221" s="17"/>
      <c r="C221" s="26" t="s">
        <v>38</v>
      </c>
      <c r="D221" s="27">
        <f t="shared" si="6"/>
        <v>208</v>
      </c>
      <c r="E221" s="28" t="s">
        <v>509</v>
      </c>
      <c r="F221" s="28" t="s">
        <v>515</v>
      </c>
      <c r="G221" s="28" t="s">
        <v>516</v>
      </c>
      <c r="H221" s="28">
        <v>28</v>
      </c>
      <c r="I221" s="29" t="s">
        <v>512</v>
      </c>
      <c r="J221" s="30">
        <v>3</v>
      </c>
      <c r="K221" s="31">
        <v>1726.6824999999997</v>
      </c>
      <c r="L221" s="32">
        <v>100</v>
      </c>
      <c r="M221" s="33"/>
      <c r="N221" s="34">
        <v>100</v>
      </c>
      <c r="O221" s="34">
        <v>100.00000000000003</v>
      </c>
      <c r="P221" s="34">
        <v>0</v>
      </c>
      <c r="Q221" s="34">
        <v>0</v>
      </c>
      <c r="R221" s="34">
        <v>0</v>
      </c>
      <c r="S221" s="34">
        <v>100</v>
      </c>
      <c r="T221" s="34">
        <v>100</v>
      </c>
      <c r="U221" s="34">
        <v>100</v>
      </c>
      <c r="V221" s="34">
        <v>0</v>
      </c>
      <c r="W221" s="35">
        <v>100</v>
      </c>
      <c r="X221" s="33"/>
      <c r="Y221" s="34">
        <v>100</v>
      </c>
      <c r="Z221" s="34">
        <v>100</v>
      </c>
      <c r="AA221" s="34">
        <v>0</v>
      </c>
      <c r="AB221" s="34">
        <v>0</v>
      </c>
      <c r="AC221" s="34">
        <v>0</v>
      </c>
      <c r="AD221" s="34">
        <v>100</v>
      </c>
      <c r="AE221" s="34">
        <v>100</v>
      </c>
      <c r="AF221" s="34">
        <v>100</v>
      </c>
      <c r="AG221" s="34">
        <v>0</v>
      </c>
      <c r="AH221" s="37"/>
      <c r="AI221" s="37">
        <v>16.949999999999996</v>
      </c>
      <c r="AJ221" s="37"/>
      <c r="AK221" s="37"/>
      <c r="AL221" s="37"/>
      <c r="AM221" s="37">
        <v>2.35</v>
      </c>
      <c r="AN221" s="37"/>
      <c r="AO221" s="37">
        <v>4.8000000000000007</v>
      </c>
      <c r="AP221" s="37">
        <v>41.66</v>
      </c>
      <c r="AQ221" s="37">
        <v>540</v>
      </c>
      <c r="AR221" s="37"/>
      <c r="AS221" s="37"/>
      <c r="AT221" s="37">
        <v>16.949999999999996</v>
      </c>
      <c r="AU221" s="37"/>
      <c r="AV221" s="37"/>
      <c r="AW221" s="37"/>
      <c r="AX221" s="37">
        <v>2.35</v>
      </c>
      <c r="AY221" s="37"/>
      <c r="AZ221" s="37">
        <v>4.8000000000000007</v>
      </c>
      <c r="BA221" s="37">
        <v>41.66</v>
      </c>
      <c r="BB221" s="37">
        <v>540</v>
      </c>
      <c r="BC221" s="37"/>
      <c r="CE221" s="37">
        <v>101.19149999999999</v>
      </c>
      <c r="CF221" s="37">
        <v>0</v>
      </c>
      <c r="CG221" s="37">
        <v>0</v>
      </c>
      <c r="CH221" s="37">
        <v>0</v>
      </c>
      <c r="CI221" s="37">
        <v>157.45000000000002</v>
      </c>
      <c r="CJ221" s="37">
        <v>1306.0409999999997</v>
      </c>
      <c r="CK221" s="37">
        <v>162</v>
      </c>
      <c r="CL221" s="37">
        <v>0</v>
      </c>
      <c r="CM221" s="37">
        <v>1726.6824999999997</v>
      </c>
      <c r="CN221" s="37">
        <v>1726.6824999999997</v>
      </c>
      <c r="CO221" s="37"/>
      <c r="CP221" s="39">
        <v>1726.6824999999997</v>
      </c>
      <c r="CQ221" s="37"/>
      <c r="CR221" s="40">
        <f t="shared" si="7"/>
        <v>100</v>
      </c>
      <c r="CT221" s="37">
        <v>100</v>
      </c>
      <c r="CU221" s="41" t="s">
        <v>43</v>
      </c>
      <c r="CV221" s="37">
        <v>100</v>
      </c>
      <c r="CW221" s="37">
        <v>0</v>
      </c>
      <c r="CX221" s="37">
        <v>100</v>
      </c>
      <c r="DA221" s="37">
        <v>701.66019833333314</v>
      </c>
      <c r="DB221" s="37"/>
      <c r="DC221" s="37">
        <v>701.66019833333314</v>
      </c>
      <c r="DD221" s="37"/>
      <c r="DE221" s="37">
        <v>701.66019833333314</v>
      </c>
      <c r="DF221" s="37"/>
      <c r="DG221" s="37">
        <v>701.66019833333314</v>
      </c>
      <c r="DH221" s="37"/>
    </row>
    <row r="222" spans="1:112" s="38" customFormat="1" ht="26.25" customHeight="1" x14ac:dyDescent="0.25">
      <c r="A222" s="1"/>
      <c r="B222" s="17"/>
      <c r="C222" s="26" t="s">
        <v>38</v>
      </c>
      <c r="D222" s="27">
        <f t="shared" si="6"/>
        <v>209</v>
      </c>
      <c r="E222" s="28" t="s">
        <v>509</v>
      </c>
      <c r="F222" s="28" t="s">
        <v>517</v>
      </c>
      <c r="G222" s="28" t="s">
        <v>518</v>
      </c>
      <c r="H222" s="28">
        <v>28</v>
      </c>
      <c r="I222" s="29" t="s">
        <v>512</v>
      </c>
      <c r="J222" s="30">
        <v>3</v>
      </c>
      <c r="K222" s="31">
        <v>1846.3599999999997</v>
      </c>
      <c r="L222" s="32">
        <v>100</v>
      </c>
      <c r="M222" s="33"/>
      <c r="N222" s="34">
        <v>100</v>
      </c>
      <c r="O222" s="34">
        <v>100</v>
      </c>
      <c r="P222" s="34">
        <v>0</v>
      </c>
      <c r="Q222" s="34">
        <v>0</v>
      </c>
      <c r="R222" s="34">
        <v>0</v>
      </c>
      <c r="S222" s="34">
        <v>100</v>
      </c>
      <c r="T222" s="34">
        <v>100</v>
      </c>
      <c r="U222" s="34">
        <v>100</v>
      </c>
      <c r="V222" s="34">
        <v>0</v>
      </c>
      <c r="W222" s="35">
        <v>100</v>
      </c>
      <c r="X222" s="33"/>
      <c r="Y222" s="34">
        <v>100</v>
      </c>
      <c r="Z222" s="34">
        <v>100</v>
      </c>
      <c r="AA222" s="34">
        <v>0</v>
      </c>
      <c r="AB222" s="34">
        <v>0</v>
      </c>
      <c r="AC222" s="34">
        <v>0</v>
      </c>
      <c r="AD222" s="34">
        <v>100</v>
      </c>
      <c r="AE222" s="34">
        <v>100</v>
      </c>
      <c r="AF222" s="34">
        <v>100</v>
      </c>
      <c r="AG222" s="34">
        <v>0</v>
      </c>
      <c r="AH222" s="37"/>
      <c r="AI222" s="37">
        <v>29.100000000000005</v>
      </c>
      <c r="AJ222" s="37"/>
      <c r="AK222" s="37"/>
      <c r="AL222" s="37"/>
      <c r="AM222" s="37">
        <v>2.35</v>
      </c>
      <c r="AN222" s="37"/>
      <c r="AO222" s="37"/>
      <c r="AP222" s="37">
        <v>41.66</v>
      </c>
      <c r="AQ222" s="37">
        <v>539.99999999999989</v>
      </c>
      <c r="AR222" s="37"/>
      <c r="AS222" s="37"/>
      <c r="AT222" s="37">
        <v>29.100000000000005</v>
      </c>
      <c r="AU222" s="37"/>
      <c r="AV222" s="37"/>
      <c r="AW222" s="37"/>
      <c r="AX222" s="37">
        <v>2.35</v>
      </c>
      <c r="AY222" s="37"/>
      <c r="AZ222" s="37"/>
      <c r="BA222" s="37">
        <v>41.66</v>
      </c>
      <c r="BB222" s="37">
        <v>539.99999999999989</v>
      </c>
      <c r="BC222" s="37"/>
      <c r="CE222" s="37">
        <v>220.86900000000003</v>
      </c>
      <c r="CF222" s="37">
        <v>0</v>
      </c>
      <c r="CG222" s="37">
        <v>0</v>
      </c>
      <c r="CH222" s="37">
        <v>0</v>
      </c>
      <c r="CI222" s="37">
        <v>157.45000000000002</v>
      </c>
      <c r="CJ222" s="37">
        <v>1306.0409999999997</v>
      </c>
      <c r="CK222" s="37">
        <v>162</v>
      </c>
      <c r="CL222" s="37">
        <v>0</v>
      </c>
      <c r="CM222" s="37">
        <v>1846.3599999999997</v>
      </c>
      <c r="CN222" s="37">
        <v>1846.3599999999997</v>
      </c>
      <c r="CO222" s="37"/>
      <c r="CP222" s="39">
        <v>1846.3599999999997</v>
      </c>
      <c r="CQ222" s="37"/>
      <c r="CR222" s="40">
        <f t="shared" si="7"/>
        <v>100</v>
      </c>
      <c r="CT222" s="37">
        <v>100</v>
      </c>
      <c r="CU222" s="41" t="s">
        <v>43</v>
      </c>
      <c r="CV222" s="37">
        <v>100</v>
      </c>
      <c r="CW222" s="37">
        <v>0</v>
      </c>
      <c r="CX222" s="37">
        <v>100</v>
      </c>
      <c r="DA222" s="37">
        <v>643.40594999999996</v>
      </c>
      <c r="DB222" s="37"/>
      <c r="DC222" s="37">
        <v>643.40594999999996</v>
      </c>
      <c r="DD222" s="37"/>
      <c r="DE222" s="37">
        <v>643.40594999999996</v>
      </c>
      <c r="DF222" s="37"/>
      <c r="DG222" s="37">
        <v>643.40594999999996</v>
      </c>
      <c r="DH222" s="37"/>
    </row>
    <row r="223" spans="1:112" s="38" customFormat="1" ht="26.25" customHeight="1" x14ac:dyDescent="0.25">
      <c r="A223" s="1"/>
      <c r="B223" s="17"/>
      <c r="C223" s="26" t="s">
        <v>38</v>
      </c>
      <c r="D223" s="27">
        <f t="shared" si="6"/>
        <v>210</v>
      </c>
      <c r="E223" s="28" t="s">
        <v>509</v>
      </c>
      <c r="F223" s="28" t="s">
        <v>519</v>
      </c>
      <c r="G223" s="28" t="s">
        <v>520</v>
      </c>
      <c r="H223" s="28">
        <v>28</v>
      </c>
      <c r="I223" s="29" t="s">
        <v>512</v>
      </c>
      <c r="J223" s="30">
        <v>3</v>
      </c>
      <c r="K223" s="31">
        <v>1899.8694999999998</v>
      </c>
      <c r="L223" s="32">
        <v>100</v>
      </c>
      <c r="M223" s="33"/>
      <c r="N223" s="34">
        <v>100</v>
      </c>
      <c r="O223" s="34">
        <v>100</v>
      </c>
      <c r="P223" s="34">
        <v>0</v>
      </c>
      <c r="Q223" s="34">
        <v>0</v>
      </c>
      <c r="R223" s="34">
        <v>0</v>
      </c>
      <c r="S223" s="34">
        <v>100</v>
      </c>
      <c r="T223" s="34">
        <v>100</v>
      </c>
      <c r="U223" s="34">
        <v>100</v>
      </c>
      <c r="V223" s="34">
        <v>0</v>
      </c>
      <c r="W223" s="35">
        <v>100</v>
      </c>
      <c r="X223" s="33"/>
      <c r="Y223" s="34">
        <v>100</v>
      </c>
      <c r="Z223" s="34">
        <v>100</v>
      </c>
      <c r="AA223" s="34">
        <v>0</v>
      </c>
      <c r="AB223" s="34">
        <v>0</v>
      </c>
      <c r="AC223" s="34">
        <v>0</v>
      </c>
      <c r="AD223" s="34">
        <v>100</v>
      </c>
      <c r="AE223" s="34">
        <v>100</v>
      </c>
      <c r="AF223" s="34">
        <v>100</v>
      </c>
      <c r="AG223" s="34">
        <v>0</v>
      </c>
      <c r="AH223" s="37"/>
      <c r="AI223" s="37">
        <v>36.149999999999991</v>
      </c>
      <c r="AJ223" s="37"/>
      <c r="AK223" s="37"/>
      <c r="AL223" s="37"/>
      <c r="AM223" s="37">
        <v>2.35</v>
      </c>
      <c r="AN223" s="37"/>
      <c r="AO223" s="37">
        <v>4.8</v>
      </c>
      <c r="AP223" s="37">
        <v>41.66</v>
      </c>
      <c r="AQ223" s="37">
        <v>540</v>
      </c>
      <c r="AR223" s="37"/>
      <c r="AS223" s="37"/>
      <c r="AT223" s="37">
        <v>36.149999999999991</v>
      </c>
      <c r="AU223" s="37"/>
      <c r="AV223" s="37"/>
      <c r="AW223" s="37"/>
      <c r="AX223" s="37">
        <v>2.35</v>
      </c>
      <c r="AY223" s="37"/>
      <c r="AZ223" s="37">
        <v>4.8</v>
      </c>
      <c r="BA223" s="37">
        <v>41.66</v>
      </c>
      <c r="BB223" s="37">
        <v>540</v>
      </c>
      <c r="BC223" s="37"/>
      <c r="CE223" s="37">
        <v>274.37849999999997</v>
      </c>
      <c r="CF223" s="37">
        <v>0</v>
      </c>
      <c r="CG223" s="37">
        <v>0</v>
      </c>
      <c r="CH223" s="37">
        <v>0</v>
      </c>
      <c r="CI223" s="37">
        <v>157.45000000000002</v>
      </c>
      <c r="CJ223" s="37">
        <v>1306.0409999999997</v>
      </c>
      <c r="CK223" s="37">
        <v>162</v>
      </c>
      <c r="CL223" s="37">
        <v>0</v>
      </c>
      <c r="CM223" s="37">
        <v>1899.8694999999998</v>
      </c>
      <c r="CN223" s="37">
        <v>1899.8694999999998</v>
      </c>
      <c r="CO223" s="37"/>
      <c r="CP223" s="39">
        <v>1899.8694999999998</v>
      </c>
      <c r="CQ223" s="37"/>
      <c r="CR223" s="40">
        <f t="shared" si="7"/>
        <v>100</v>
      </c>
      <c r="CT223" s="37">
        <v>100</v>
      </c>
      <c r="CU223" s="41" t="s">
        <v>43</v>
      </c>
      <c r="CV223" s="37">
        <v>100</v>
      </c>
      <c r="CW223" s="37">
        <v>0</v>
      </c>
      <c r="CX223" s="37">
        <v>100</v>
      </c>
      <c r="DA223" s="37">
        <v>1930.6273079999999</v>
      </c>
      <c r="DB223" s="37"/>
      <c r="DC223" s="37">
        <v>1930.6273079999999</v>
      </c>
      <c r="DD223" s="37"/>
      <c r="DE223" s="37">
        <v>1930.6273079999999</v>
      </c>
      <c r="DF223" s="37"/>
      <c r="DG223" s="37">
        <v>1930.6273079999999</v>
      </c>
      <c r="DH223" s="37"/>
    </row>
    <row r="224" spans="1:112" s="38" customFormat="1" ht="26.25" customHeight="1" x14ac:dyDescent="0.25">
      <c r="A224" s="1"/>
      <c r="B224" s="17"/>
      <c r="C224" s="26" t="s">
        <v>38</v>
      </c>
      <c r="D224" s="27">
        <f t="shared" si="6"/>
        <v>211</v>
      </c>
      <c r="E224" s="28" t="s">
        <v>509</v>
      </c>
      <c r="F224" s="28" t="s">
        <v>521</v>
      </c>
      <c r="G224" s="28" t="s">
        <v>522</v>
      </c>
      <c r="H224" s="28">
        <v>28</v>
      </c>
      <c r="I224" s="29" t="s">
        <v>512</v>
      </c>
      <c r="J224" s="30">
        <v>3</v>
      </c>
      <c r="K224" s="31">
        <v>1820.5409999999997</v>
      </c>
      <c r="L224" s="32">
        <v>100</v>
      </c>
      <c r="M224" s="33"/>
      <c r="N224" s="34">
        <v>100</v>
      </c>
      <c r="O224" s="34">
        <v>0</v>
      </c>
      <c r="P224" s="34">
        <v>0</v>
      </c>
      <c r="Q224" s="34">
        <v>0</v>
      </c>
      <c r="R224" s="34">
        <v>0</v>
      </c>
      <c r="S224" s="34">
        <v>100</v>
      </c>
      <c r="T224" s="34">
        <v>100</v>
      </c>
      <c r="U224" s="34">
        <v>100</v>
      </c>
      <c r="V224" s="34">
        <v>0</v>
      </c>
      <c r="W224" s="35">
        <v>100</v>
      </c>
      <c r="X224" s="33"/>
      <c r="Y224" s="34">
        <v>100</v>
      </c>
      <c r="Z224" s="34">
        <v>0</v>
      </c>
      <c r="AA224" s="34">
        <v>0</v>
      </c>
      <c r="AB224" s="34">
        <v>0</v>
      </c>
      <c r="AC224" s="34">
        <v>100</v>
      </c>
      <c r="AD224" s="34">
        <v>100</v>
      </c>
      <c r="AE224" s="34">
        <v>100</v>
      </c>
      <c r="AF224" s="34">
        <v>100</v>
      </c>
      <c r="AG224" s="34">
        <v>0</v>
      </c>
      <c r="AH224" s="37"/>
      <c r="AI224" s="37"/>
      <c r="AJ224" s="37"/>
      <c r="AK224" s="37"/>
      <c r="AL224" s="37">
        <v>2048.1000000000004</v>
      </c>
      <c r="AM224" s="37">
        <v>2.35</v>
      </c>
      <c r="AN224" s="37"/>
      <c r="AO224" s="37"/>
      <c r="AP224" s="37">
        <v>41.66</v>
      </c>
      <c r="AQ224" s="37">
        <v>540</v>
      </c>
      <c r="AR224" s="37"/>
      <c r="AS224" s="37"/>
      <c r="AT224" s="37"/>
      <c r="AU224" s="37"/>
      <c r="AV224" s="37"/>
      <c r="AW224" s="37">
        <v>2048.1000000000004</v>
      </c>
      <c r="AX224" s="37">
        <v>2.35</v>
      </c>
      <c r="AY224" s="37"/>
      <c r="AZ224" s="37"/>
      <c r="BA224" s="37">
        <v>41.66</v>
      </c>
      <c r="BB224" s="37">
        <v>540</v>
      </c>
      <c r="BC224" s="37"/>
      <c r="CE224" s="37">
        <v>0</v>
      </c>
      <c r="CF224" s="37">
        <v>0</v>
      </c>
      <c r="CG224" s="37">
        <v>0</v>
      </c>
      <c r="CH224" s="37">
        <v>0</v>
      </c>
      <c r="CI224" s="37">
        <v>352.5</v>
      </c>
      <c r="CJ224" s="37">
        <v>1306.0409999999997</v>
      </c>
      <c r="CK224" s="37">
        <v>162</v>
      </c>
      <c r="CL224" s="37">
        <v>0</v>
      </c>
      <c r="CM224" s="37">
        <v>1820.5409999999997</v>
      </c>
      <c r="CN224" s="37">
        <v>1820.5409999999997</v>
      </c>
      <c r="CO224" s="37"/>
      <c r="CP224" s="39">
        <v>1820.5409999999997</v>
      </c>
      <c r="CQ224" s="37"/>
      <c r="CR224" s="40">
        <f t="shared" si="7"/>
        <v>100</v>
      </c>
      <c r="CT224" s="37">
        <v>100</v>
      </c>
      <c r="CU224" s="41" t="s">
        <v>43</v>
      </c>
      <c r="CV224" s="37">
        <v>100</v>
      </c>
      <c r="CW224" s="37">
        <v>0</v>
      </c>
      <c r="CX224" s="37">
        <v>100</v>
      </c>
      <c r="DA224" s="37">
        <v>1026.0864931760179</v>
      </c>
      <c r="DB224" s="37"/>
      <c r="DC224" s="37">
        <v>1026.0864931760179</v>
      </c>
      <c r="DD224" s="37"/>
      <c r="DE224" s="37">
        <v>1026.0864931760179</v>
      </c>
      <c r="DF224" s="37"/>
      <c r="DG224" s="37">
        <v>1026.0864931760179</v>
      </c>
      <c r="DH224" s="37"/>
    </row>
    <row r="225" spans="1:112" s="38" customFormat="1" ht="26.25" customHeight="1" x14ac:dyDescent="0.25">
      <c r="A225" s="1"/>
      <c r="B225" s="17"/>
      <c r="C225" s="26" t="s">
        <v>38</v>
      </c>
      <c r="D225" s="27">
        <f t="shared" si="6"/>
        <v>212</v>
      </c>
      <c r="E225" s="28" t="s">
        <v>509</v>
      </c>
      <c r="F225" s="28" t="s">
        <v>523</v>
      </c>
      <c r="G225" s="28" t="s">
        <v>524</v>
      </c>
      <c r="H225" s="28">
        <v>28</v>
      </c>
      <c r="I225" s="29" t="s">
        <v>512</v>
      </c>
      <c r="J225" s="30">
        <v>3</v>
      </c>
      <c r="K225" s="31">
        <v>5198.8948999999993</v>
      </c>
      <c r="L225" s="32">
        <v>100</v>
      </c>
      <c r="M225" s="33"/>
      <c r="N225" s="34">
        <v>100</v>
      </c>
      <c r="O225" s="34">
        <v>100</v>
      </c>
      <c r="P225" s="34">
        <v>100</v>
      </c>
      <c r="Q225" s="34">
        <v>0</v>
      </c>
      <c r="R225" s="34">
        <v>100</v>
      </c>
      <c r="S225" s="34">
        <v>100</v>
      </c>
      <c r="T225" s="34">
        <v>100</v>
      </c>
      <c r="U225" s="34">
        <v>0</v>
      </c>
      <c r="V225" s="34">
        <v>0</v>
      </c>
      <c r="W225" s="35">
        <v>100</v>
      </c>
      <c r="X225" s="33"/>
      <c r="Y225" s="34">
        <v>100</v>
      </c>
      <c r="Z225" s="34">
        <v>100</v>
      </c>
      <c r="AA225" s="34">
        <v>100</v>
      </c>
      <c r="AB225" s="34">
        <v>0</v>
      </c>
      <c r="AC225" s="34">
        <v>100</v>
      </c>
      <c r="AD225" s="34">
        <v>100</v>
      </c>
      <c r="AE225" s="34">
        <v>100</v>
      </c>
      <c r="AF225" s="34">
        <v>100</v>
      </c>
      <c r="AG225" s="34">
        <v>0</v>
      </c>
      <c r="AH225" s="37"/>
      <c r="AI225" s="37">
        <v>25.259999999999998</v>
      </c>
      <c r="AJ225" s="37">
        <v>33.77000000000001</v>
      </c>
      <c r="AK225" s="37"/>
      <c r="AL225" s="37">
        <v>1702.5000000000002</v>
      </c>
      <c r="AM225" s="37">
        <v>3.3500000000000005</v>
      </c>
      <c r="AN225" s="37"/>
      <c r="AO225" s="37">
        <v>4.7999999999999989</v>
      </c>
      <c r="AP225" s="37">
        <v>41.659999999999989</v>
      </c>
      <c r="AQ225" s="37">
        <v>540</v>
      </c>
      <c r="AR225" s="37"/>
      <c r="AS225" s="37"/>
      <c r="AT225" s="37">
        <v>25.259999999999998</v>
      </c>
      <c r="AU225" s="37">
        <v>33.77000000000001</v>
      </c>
      <c r="AV225" s="37"/>
      <c r="AW225" s="37">
        <v>1702.5000000000002</v>
      </c>
      <c r="AX225" s="37">
        <v>3.3500000000000005</v>
      </c>
      <c r="AY225" s="37"/>
      <c r="AZ225" s="37">
        <v>4.7999999999999989</v>
      </c>
      <c r="BA225" s="37">
        <v>41.659999999999989</v>
      </c>
      <c r="BB225" s="37">
        <v>540</v>
      </c>
      <c r="BC225" s="37"/>
      <c r="CE225" s="37">
        <v>326.61180000000002</v>
      </c>
      <c r="CF225" s="37">
        <v>436.64609999999999</v>
      </c>
      <c r="CG225" s="37">
        <v>0</v>
      </c>
      <c r="CH225" s="37">
        <v>2905.1460000000002</v>
      </c>
      <c r="CI225" s="37">
        <v>224.45000000000002</v>
      </c>
      <c r="CJ225" s="37">
        <v>1306.0409999999997</v>
      </c>
      <c r="CK225" s="37">
        <v>0</v>
      </c>
      <c r="CL225" s="37">
        <v>0</v>
      </c>
      <c r="CM225" s="37">
        <v>5198.8948999999993</v>
      </c>
      <c r="CN225" s="37">
        <v>5198.8948999999993</v>
      </c>
      <c r="CO225" s="37"/>
      <c r="CP225" s="39">
        <v>5198.8948999999993</v>
      </c>
      <c r="CQ225" s="37"/>
      <c r="CR225" s="40">
        <f t="shared" si="7"/>
        <v>100</v>
      </c>
      <c r="CT225" s="37">
        <v>100</v>
      </c>
      <c r="CU225" s="41" t="s">
        <v>43</v>
      </c>
      <c r="CV225" s="37">
        <v>100</v>
      </c>
      <c r="CW225" s="37">
        <v>0</v>
      </c>
      <c r="CX225" s="37">
        <v>100</v>
      </c>
      <c r="DA225" s="37">
        <v>3255.224929700018</v>
      </c>
      <c r="DB225" s="37"/>
      <c r="DC225" s="37">
        <v>3255.224929700018</v>
      </c>
      <c r="DD225" s="37"/>
      <c r="DE225" s="37">
        <v>3255.224929700018</v>
      </c>
      <c r="DF225" s="37"/>
      <c r="DG225" s="37">
        <v>3255.224929700018</v>
      </c>
      <c r="DH225" s="37"/>
    </row>
    <row r="226" spans="1:112" s="38" customFormat="1" ht="26.25" customHeight="1" x14ac:dyDescent="0.25">
      <c r="A226" s="1"/>
      <c r="B226" s="17"/>
      <c r="C226" s="26" t="s">
        <v>38</v>
      </c>
      <c r="D226" s="27">
        <f t="shared" si="6"/>
        <v>213</v>
      </c>
      <c r="E226" s="28" t="s">
        <v>509</v>
      </c>
      <c r="F226" s="28" t="s">
        <v>525</v>
      </c>
      <c r="G226" s="28" t="s">
        <v>526</v>
      </c>
      <c r="H226" s="28">
        <v>28</v>
      </c>
      <c r="I226" s="29" t="s">
        <v>512</v>
      </c>
      <c r="J226" s="30">
        <v>3</v>
      </c>
      <c r="K226" s="31">
        <v>2622.4709999999995</v>
      </c>
      <c r="L226" s="32">
        <v>100</v>
      </c>
      <c r="M226" s="33"/>
      <c r="N226" s="34">
        <v>100</v>
      </c>
      <c r="O226" s="34">
        <v>100</v>
      </c>
      <c r="P226" s="34">
        <v>100.00000000000003</v>
      </c>
      <c r="Q226" s="34">
        <v>0</v>
      </c>
      <c r="R226" s="34">
        <v>0</v>
      </c>
      <c r="S226" s="34">
        <v>100</v>
      </c>
      <c r="T226" s="34">
        <v>100</v>
      </c>
      <c r="U226" s="34">
        <v>100</v>
      </c>
      <c r="V226" s="34">
        <v>0</v>
      </c>
      <c r="W226" s="35">
        <v>100</v>
      </c>
      <c r="X226" s="33"/>
      <c r="Y226" s="34">
        <v>100</v>
      </c>
      <c r="Z226" s="34">
        <v>100</v>
      </c>
      <c r="AA226" s="34">
        <v>100</v>
      </c>
      <c r="AB226" s="34">
        <v>0</v>
      </c>
      <c r="AC226" s="34">
        <v>100</v>
      </c>
      <c r="AD226" s="34">
        <v>100</v>
      </c>
      <c r="AE226" s="34">
        <v>100</v>
      </c>
      <c r="AF226" s="34">
        <v>100</v>
      </c>
      <c r="AG226" s="34">
        <v>0</v>
      </c>
      <c r="AH226" s="37"/>
      <c r="AI226" s="37">
        <v>45.42</v>
      </c>
      <c r="AJ226" s="37">
        <v>34.659999999999997</v>
      </c>
      <c r="AK226" s="37"/>
      <c r="AL226" s="37">
        <v>2504.7900000000004</v>
      </c>
      <c r="AM226" s="37">
        <v>2.3500000000000005</v>
      </c>
      <c r="AN226" s="37"/>
      <c r="AO226" s="37"/>
      <c r="AP226" s="37">
        <v>41.66</v>
      </c>
      <c r="AQ226" s="37">
        <v>540</v>
      </c>
      <c r="AR226" s="37"/>
      <c r="AS226" s="37"/>
      <c r="AT226" s="37">
        <v>45.42</v>
      </c>
      <c r="AU226" s="37">
        <v>34.659999999999997</v>
      </c>
      <c r="AV226" s="37"/>
      <c r="AW226" s="37">
        <v>2504.7900000000004</v>
      </c>
      <c r="AX226" s="37">
        <v>2.3500000000000005</v>
      </c>
      <c r="AY226" s="37"/>
      <c r="AZ226" s="37"/>
      <c r="BA226" s="37">
        <v>41.66</v>
      </c>
      <c r="BB226" s="37">
        <v>540</v>
      </c>
      <c r="BC226" s="37"/>
      <c r="CE226" s="37">
        <v>382.89060000000001</v>
      </c>
      <c r="CF226" s="37">
        <v>419.0394</v>
      </c>
      <c r="CG226" s="37">
        <v>0</v>
      </c>
      <c r="CH226" s="37">
        <v>0</v>
      </c>
      <c r="CI226" s="37">
        <v>352.5</v>
      </c>
      <c r="CJ226" s="37">
        <v>1306.0409999999997</v>
      </c>
      <c r="CK226" s="37">
        <v>162</v>
      </c>
      <c r="CL226" s="37">
        <v>0</v>
      </c>
      <c r="CM226" s="37">
        <v>2622.4709999999995</v>
      </c>
      <c r="CN226" s="37">
        <v>2622.4709999999995</v>
      </c>
      <c r="CO226" s="37"/>
      <c r="CP226" s="39">
        <v>2622.4709999999995</v>
      </c>
      <c r="CQ226" s="37"/>
      <c r="CR226" s="40">
        <f t="shared" si="7"/>
        <v>100</v>
      </c>
      <c r="CT226" s="37">
        <v>100</v>
      </c>
      <c r="CU226" s="41" t="s">
        <v>43</v>
      </c>
      <c r="CV226" s="37">
        <v>100</v>
      </c>
      <c r="CW226" s="37">
        <v>0</v>
      </c>
      <c r="CX226" s="37">
        <v>100</v>
      </c>
      <c r="DA226" s="37">
        <v>1451.9357348199999</v>
      </c>
      <c r="DB226" s="37"/>
      <c r="DC226" s="37">
        <v>1451.9357348199999</v>
      </c>
      <c r="DD226" s="37"/>
      <c r="DE226" s="37">
        <v>1451.9357348199999</v>
      </c>
      <c r="DF226" s="37"/>
      <c r="DG226" s="37">
        <v>1451.9357348199999</v>
      </c>
      <c r="DH226" s="37"/>
    </row>
    <row r="227" spans="1:112" s="38" customFormat="1" ht="26.25" customHeight="1" x14ac:dyDescent="0.25">
      <c r="A227" s="1"/>
      <c r="B227" s="17"/>
      <c r="C227" s="26" t="s">
        <v>38</v>
      </c>
      <c r="D227" s="27">
        <f t="shared" si="6"/>
        <v>214</v>
      </c>
      <c r="E227" s="28" t="s">
        <v>509</v>
      </c>
      <c r="F227" s="28" t="s">
        <v>527</v>
      </c>
      <c r="G227" s="28" t="s">
        <v>528</v>
      </c>
      <c r="H227" s="28">
        <v>28</v>
      </c>
      <c r="I227" s="29" t="s">
        <v>512</v>
      </c>
      <c r="J227" s="30">
        <v>3</v>
      </c>
      <c r="K227" s="31">
        <v>2095.2746999999999</v>
      </c>
      <c r="L227" s="32">
        <v>100</v>
      </c>
      <c r="M227" s="33"/>
      <c r="N227" s="34">
        <v>100</v>
      </c>
      <c r="O227" s="34">
        <v>100</v>
      </c>
      <c r="P227" s="34">
        <v>0</v>
      </c>
      <c r="Q227" s="34">
        <v>0</v>
      </c>
      <c r="R227" s="34">
        <v>0</v>
      </c>
      <c r="S227" s="34">
        <v>100</v>
      </c>
      <c r="T227" s="34">
        <v>100</v>
      </c>
      <c r="U227" s="34">
        <v>100</v>
      </c>
      <c r="V227" s="34">
        <v>0</v>
      </c>
      <c r="W227" s="35">
        <v>100</v>
      </c>
      <c r="X227" s="33"/>
      <c r="Y227" s="34">
        <v>100</v>
      </c>
      <c r="Z227" s="34">
        <v>100.00000000000003</v>
      </c>
      <c r="AA227" s="34">
        <v>0</v>
      </c>
      <c r="AB227" s="34">
        <v>0</v>
      </c>
      <c r="AC227" s="34">
        <v>100</v>
      </c>
      <c r="AD227" s="34">
        <v>100</v>
      </c>
      <c r="AE227" s="34">
        <v>100</v>
      </c>
      <c r="AF227" s="34">
        <v>100</v>
      </c>
      <c r="AG227" s="34">
        <v>0</v>
      </c>
      <c r="AH227" s="37"/>
      <c r="AI227" s="37">
        <v>32.590000000000011</v>
      </c>
      <c r="AJ227" s="37"/>
      <c r="AK227" s="37"/>
      <c r="AL227" s="37">
        <v>1326.1999999999998</v>
      </c>
      <c r="AM227" s="37">
        <v>2.3500000000000005</v>
      </c>
      <c r="AN227" s="37"/>
      <c r="AO227" s="37"/>
      <c r="AP227" s="37">
        <v>41.660000000000004</v>
      </c>
      <c r="AQ227" s="37">
        <v>539.99999999999989</v>
      </c>
      <c r="AR227" s="37"/>
      <c r="AS227" s="37"/>
      <c r="AT227" s="37">
        <v>32.590000000000011</v>
      </c>
      <c r="AU227" s="37"/>
      <c r="AV227" s="37"/>
      <c r="AW227" s="37">
        <v>1326.1999999999998</v>
      </c>
      <c r="AX227" s="37">
        <v>2.3500000000000005</v>
      </c>
      <c r="AY227" s="37"/>
      <c r="AZ227" s="37"/>
      <c r="BA227" s="37">
        <v>41.660000000000004</v>
      </c>
      <c r="BB227" s="37">
        <v>539.99999999999989</v>
      </c>
      <c r="BC227" s="37"/>
      <c r="CE227" s="37">
        <v>274.73370000000006</v>
      </c>
      <c r="CF227" s="37">
        <v>0</v>
      </c>
      <c r="CG227" s="37">
        <v>0</v>
      </c>
      <c r="CH227" s="37">
        <v>0</v>
      </c>
      <c r="CI227" s="37">
        <v>352.5</v>
      </c>
      <c r="CJ227" s="37">
        <v>1306.0409999999997</v>
      </c>
      <c r="CK227" s="37">
        <v>162</v>
      </c>
      <c r="CL227" s="37">
        <v>0</v>
      </c>
      <c r="CM227" s="37">
        <v>2095.2746999999999</v>
      </c>
      <c r="CN227" s="37">
        <v>2095.2746999999999</v>
      </c>
      <c r="CO227" s="37"/>
      <c r="CP227" s="39">
        <v>2095.2746999999999</v>
      </c>
      <c r="CQ227" s="37"/>
      <c r="CR227" s="40">
        <f t="shared" si="7"/>
        <v>100</v>
      </c>
      <c r="CT227" s="37">
        <v>100</v>
      </c>
      <c r="CU227" s="41" t="s">
        <v>43</v>
      </c>
      <c r="CV227" s="37">
        <v>100</v>
      </c>
      <c r="CW227" s="37">
        <v>0</v>
      </c>
      <c r="CX227" s="37">
        <v>100</v>
      </c>
      <c r="DA227" s="37">
        <v>708.81534480001801</v>
      </c>
      <c r="DB227" s="37"/>
      <c r="DC227" s="37">
        <v>708.81534480001801</v>
      </c>
      <c r="DD227" s="37"/>
      <c r="DE227" s="37">
        <v>708.81534480001801</v>
      </c>
      <c r="DF227" s="37"/>
      <c r="DG227" s="37">
        <v>708.81534480001801</v>
      </c>
      <c r="DH227" s="37"/>
    </row>
    <row r="228" spans="1:112" s="38" customFormat="1" ht="26.25" customHeight="1" x14ac:dyDescent="0.25">
      <c r="A228" s="1"/>
      <c r="B228" s="17"/>
      <c r="C228" s="26" t="s">
        <v>38</v>
      </c>
      <c r="D228" s="27">
        <f t="shared" si="6"/>
        <v>215</v>
      </c>
      <c r="E228" s="28" t="s">
        <v>509</v>
      </c>
      <c r="F228" s="28" t="s">
        <v>529</v>
      </c>
      <c r="G228" s="28" t="s">
        <v>530</v>
      </c>
      <c r="H228" s="28">
        <v>28</v>
      </c>
      <c r="I228" s="29" t="s">
        <v>512</v>
      </c>
      <c r="J228" s="30">
        <v>3</v>
      </c>
      <c r="K228" s="31">
        <v>1856.4678999999996</v>
      </c>
      <c r="L228" s="32">
        <v>100</v>
      </c>
      <c r="M228" s="33"/>
      <c r="N228" s="34">
        <v>100</v>
      </c>
      <c r="O228" s="34">
        <v>100</v>
      </c>
      <c r="P228" s="34">
        <v>0</v>
      </c>
      <c r="Q228" s="34">
        <v>0</v>
      </c>
      <c r="R228" s="34">
        <v>0</v>
      </c>
      <c r="S228" s="34">
        <v>100</v>
      </c>
      <c r="T228" s="34">
        <v>100</v>
      </c>
      <c r="U228" s="34">
        <v>100</v>
      </c>
      <c r="V228" s="34">
        <v>0</v>
      </c>
      <c r="W228" s="35">
        <v>100</v>
      </c>
      <c r="X228" s="33"/>
      <c r="Y228" s="34">
        <v>100</v>
      </c>
      <c r="Z228" s="34">
        <v>100</v>
      </c>
      <c r="AA228" s="34">
        <v>0</v>
      </c>
      <c r="AB228" s="34">
        <v>0</v>
      </c>
      <c r="AC228" s="34">
        <v>0</v>
      </c>
      <c r="AD228" s="34">
        <v>100</v>
      </c>
      <c r="AE228" s="34">
        <v>100</v>
      </c>
      <c r="AF228" s="34">
        <v>100</v>
      </c>
      <c r="AG228" s="34">
        <v>0</v>
      </c>
      <c r="AH228" s="37"/>
      <c r="AI228" s="37">
        <v>21.232073544525999</v>
      </c>
      <c r="AJ228" s="37"/>
      <c r="AK228" s="37"/>
      <c r="AL228" s="37"/>
      <c r="AM228" s="37">
        <v>2.35</v>
      </c>
      <c r="AN228" s="37"/>
      <c r="AO228" s="37">
        <v>4.8930395913154534</v>
      </c>
      <c r="AP228" s="37">
        <v>41.66</v>
      </c>
      <c r="AQ228" s="37">
        <v>539.99999999999989</v>
      </c>
      <c r="AR228" s="37"/>
      <c r="AS228" s="37"/>
      <c r="AT228" s="37">
        <v>21.232073544525999</v>
      </c>
      <c r="AU228" s="37"/>
      <c r="AV228" s="37"/>
      <c r="AW228" s="37"/>
      <c r="AX228" s="37">
        <v>2.35</v>
      </c>
      <c r="AY228" s="37"/>
      <c r="AZ228" s="37">
        <v>4.8930395913154534</v>
      </c>
      <c r="BA228" s="37">
        <v>41.66</v>
      </c>
      <c r="BB228" s="37">
        <v>539.99999999999989</v>
      </c>
      <c r="BC228" s="37"/>
      <c r="CE228" s="37">
        <v>230.9769</v>
      </c>
      <c r="CF228" s="37">
        <v>0</v>
      </c>
      <c r="CG228" s="37">
        <v>0</v>
      </c>
      <c r="CH228" s="37">
        <v>0</v>
      </c>
      <c r="CI228" s="37">
        <v>157.45000000000002</v>
      </c>
      <c r="CJ228" s="37">
        <v>1306.0409999999997</v>
      </c>
      <c r="CK228" s="37">
        <v>162</v>
      </c>
      <c r="CL228" s="37">
        <v>0</v>
      </c>
      <c r="CM228" s="37">
        <v>1856.4678999999996</v>
      </c>
      <c r="CN228" s="37">
        <v>1856.4678999999996</v>
      </c>
      <c r="CO228" s="37"/>
      <c r="CP228" s="39">
        <v>1856.4678999999996</v>
      </c>
      <c r="CQ228" s="37"/>
      <c r="CR228" s="40">
        <f t="shared" si="7"/>
        <v>100</v>
      </c>
      <c r="CT228" s="37">
        <v>100</v>
      </c>
      <c r="CU228" s="41" t="s">
        <v>43</v>
      </c>
      <c r="CV228" s="37">
        <v>100</v>
      </c>
      <c r="CW228" s="37">
        <v>0</v>
      </c>
      <c r="CX228" s="37">
        <v>100</v>
      </c>
      <c r="DA228" s="37">
        <v>1341.7730489000178</v>
      </c>
      <c r="DB228" s="37"/>
      <c r="DC228" s="37">
        <v>1341.7730489000178</v>
      </c>
      <c r="DD228" s="37"/>
      <c r="DE228" s="37">
        <v>1341.7730489000178</v>
      </c>
      <c r="DF228" s="37"/>
      <c r="DG228" s="37">
        <v>1341.7730489000178</v>
      </c>
      <c r="DH228" s="37"/>
    </row>
    <row r="229" spans="1:112" s="38" customFormat="1" ht="26.25" customHeight="1" x14ac:dyDescent="0.25">
      <c r="A229" s="1"/>
      <c r="B229" s="17"/>
      <c r="C229" s="26" t="s">
        <v>38</v>
      </c>
      <c r="D229" s="27">
        <f t="shared" si="6"/>
        <v>216</v>
      </c>
      <c r="E229" s="28" t="s">
        <v>122</v>
      </c>
      <c r="F229" s="28" t="s">
        <v>531</v>
      </c>
      <c r="G229" s="28" t="s">
        <v>532</v>
      </c>
      <c r="H229" s="28">
        <v>23</v>
      </c>
      <c r="I229" s="29" t="s">
        <v>533</v>
      </c>
      <c r="J229" s="30">
        <v>3</v>
      </c>
      <c r="K229" s="31">
        <v>1666.0409999999997</v>
      </c>
      <c r="L229" s="32">
        <v>100</v>
      </c>
      <c r="M229" s="33"/>
      <c r="N229" s="34">
        <v>100</v>
      </c>
      <c r="O229" s="34">
        <v>0</v>
      </c>
      <c r="P229" s="34">
        <v>0</v>
      </c>
      <c r="Q229" s="34">
        <v>0</v>
      </c>
      <c r="R229" s="34">
        <v>0</v>
      </c>
      <c r="S229" s="34">
        <v>100</v>
      </c>
      <c r="T229" s="34">
        <v>100</v>
      </c>
      <c r="U229" s="34">
        <v>100</v>
      </c>
      <c r="V229" s="34">
        <v>0</v>
      </c>
      <c r="W229" s="35">
        <v>100</v>
      </c>
      <c r="X229" s="33"/>
      <c r="Y229" s="34">
        <v>100</v>
      </c>
      <c r="Z229" s="34">
        <v>100</v>
      </c>
      <c r="AA229" s="34">
        <v>0</v>
      </c>
      <c r="AB229" s="34">
        <v>0</v>
      </c>
      <c r="AC229" s="34">
        <v>0</v>
      </c>
      <c r="AD229" s="34">
        <v>100</v>
      </c>
      <c r="AE229" s="34">
        <v>100</v>
      </c>
      <c r="AF229" s="34">
        <v>100</v>
      </c>
      <c r="AG229" s="34">
        <v>0</v>
      </c>
      <c r="AH229" s="37"/>
      <c r="AI229" s="37">
        <v>38.769999999999996</v>
      </c>
      <c r="AJ229" s="37"/>
      <c r="AK229" s="37"/>
      <c r="AL229" s="37"/>
      <c r="AM229" s="37">
        <v>2.35</v>
      </c>
      <c r="AN229" s="37"/>
      <c r="AO229" s="37">
        <v>5.0299999999999994</v>
      </c>
      <c r="AP229" s="37">
        <v>41.66</v>
      </c>
      <c r="AQ229" s="37">
        <v>625</v>
      </c>
      <c r="AR229" s="37"/>
      <c r="AS229" s="37"/>
      <c r="AT229" s="37">
        <v>38.769999999999996</v>
      </c>
      <c r="AU229" s="37"/>
      <c r="AV229" s="37"/>
      <c r="AW229" s="37"/>
      <c r="AX229" s="37">
        <v>2.35</v>
      </c>
      <c r="AY229" s="37"/>
      <c r="AZ229" s="37">
        <v>5.0299999999999994</v>
      </c>
      <c r="BA229" s="37">
        <v>41.66</v>
      </c>
      <c r="BB229" s="37">
        <v>625</v>
      </c>
      <c r="BC229" s="37"/>
      <c r="CE229" s="37">
        <v>0</v>
      </c>
      <c r="CF229" s="37">
        <v>0</v>
      </c>
      <c r="CG229" s="37">
        <v>0</v>
      </c>
      <c r="CH229" s="37">
        <v>0</v>
      </c>
      <c r="CI229" s="37">
        <v>235</v>
      </c>
      <c r="CJ229" s="37">
        <v>1306.0409999999997</v>
      </c>
      <c r="CK229" s="37">
        <v>125</v>
      </c>
      <c r="CL229" s="37">
        <v>0</v>
      </c>
      <c r="CM229" s="37">
        <v>1666.0409999999997</v>
      </c>
      <c r="CN229" s="37">
        <v>1666.0409999999997</v>
      </c>
      <c r="CO229" s="37"/>
      <c r="CP229" s="39">
        <v>1666.0409999999997</v>
      </c>
      <c r="CQ229" s="37"/>
      <c r="CR229" s="40">
        <f t="shared" si="7"/>
        <v>100</v>
      </c>
      <c r="CT229" s="37">
        <v>100</v>
      </c>
      <c r="CU229" s="41" t="s">
        <v>43</v>
      </c>
      <c r="CV229" s="37">
        <v>100</v>
      </c>
      <c r="CW229" s="37">
        <v>0</v>
      </c>
      <c r="CX229" s="37">
        <v>100</v>
      </c>
      <c r="DA229" s="37">
        <v>1100.2820398333333</v>
      </c>
      <c r="DB229" s="37"/>
      <c r="DC229" s="37">
        <v>1100.2820398333333</v>
      </c>
      <c r="DD229" s="37"/>
      <c r="DE229" s="37">
        <v>1100.2820398333333</v>
      </c>
      <c r="DF229" s="37"/>
      <c r="DG229" s="37">
        <v>1100.2820398333333</v>
      </c>
      <c r="DH229" s="37"/>
    </row>
    <row r="230" spans="1:112" s="38" customFormat="1" ht="26.25" customHeight="1" x14ac:dyDescent="0.25">
      <c r="A230" s="1"/>
      <c r="B230" s="17"/>
      <c r="C230" s="26" t="s">
        <v>38</v>
      </c>
      <c r="D230" s="27">
        <f t="shared" si="6"/>
        <v>217</v>
      </c>
      <c r="E230" s="28" t="s">
        <v>122</v>
      </c>
      <c r="F230" s="28" t="s">
        <v>534</v>
      </c>
      <c r="G230" s="28" t="s">
        <v>535</v>
      </c>
      <c r="H230" s="28">
        <v>23</v>
      </c>
      <c r="I230" s="29" t="s">
        <v>533</v>
      </c>
      <c r="J230" s="30">
        <v>3</v>
      </c>
      <c r="K230" s="31">
        <v>1776.0409999999997</v>
      </c>
      <c r="L230" s="32">
        <v>100</v>
      </c>
      <c r="M230" s="33"/>
      <c r="N230" s="34">
        <v>100</v>
      </c>
      <c r="O230" s="34">
        <v>0</v>
      </c>
      <c r="P230" s="34">
        <v>0</v>
      </c>
      <c r="Q230" s="34">
        <v>0</v>
      </c>
      <c r="R230" s="34">
        <v>0</v>
      </c>
      <c r="S230" s="34">
        <v>100</v>
      </c>
      <c r="T230" s="34">
        <v>100</v>
      </c>
      <c r="U230" s="34">
        <v>0</v>
      </c>
      <c r="V230" s="34">
        <v>0</v>
      </c>
      <c r="W230" s="35">
        <v>100</v>
      </c>
      <c r="X230" s="33"/>
      <c r="Y230" s="34">
        <v>100</v>
      </c>
      <c r="Z230" s="34">
        <v>0</v>
      </c>
      <c r="AA230" s="34">
        <v>0</v>
      </c>
      <c r="AB230" s="34">
        <v>0</v>
      </c>
      <c r="AC230" s="34">
        <v>0</v>
      </c>
      <c r="AD230" s="34">
        <v>100</v>
      </c>
      <c r="AE230" s="34">
        <v>100</v>
      </c>
      <c r="AF230" s="34">
        <v>100</v>
      </c>
      <c r="AG230" s="34">
        <v>0</v>
      </c>
      <c r="AH230" s="37"/>
      <c r="AI230" s="37"/>
      <c r="AJ230" s="37"/>
      <c r="AK230" s="37"/>
      <c r="AL230" s="37"/>
      <c r="AM230" s="37">
        <v>2.35</v>
      </c>
      <c r="AN230" s="37"/>
      <c r="AO230" s="37"/>
      <c r="AP230" s="37">
        <v>41.659999999999989</v>
      </c>
      <c r="AQ230" s="37">
        <v>625</v>
      </c>
      <c r="AR230" s="37"/>
      <c r="AS230" s="37"/>
      <c r="AT230" s="37"/>
      <c r="AU230" s="37"/>
      <c r="AV230" s="37"/>
      <c r="AW230" s="37"/>
      <c r="AX230" s="37">
        <v>2.35</v>
      </c>
      <c r="AY230" s="37"/>
      <c r="AZ230" s="37"/>
      <c r="BA230" s="37">
        <v>41.659999999999989</v>
      </c>
      <c r="BB230" s="37">
        <v>625</v>
      </c>
      <c r="BC230" s="37"/>
      <c r="CE230" s="37">
        <v>0</v>
      </c>
      <c r="CF230" s="37">
        <v>0</v>
      </c>
      <c r="CG230" s="37">
        <v>0</v>
      </c>
      <c r="CH230" s="37">
        <v>0</v>
      </c>
      <c r="CI230" s="37">
        <v>470</v>
      </c>
      <c r="CJ230" s="37">
        <v>1306.0409999999997</v>
      </c>
      <c r="CK230" s="37">
        <v>0</v>
      </c>
      <c r="CL230" s="37">
        <v>0</v>
      </c>
      <c r="CM230" s="37">
        <v>1776.0409999999997</v>
      </c>
      <c r="CN230" s="37">
        <v>1776.0409999999997</v>
      </c>
      <c r="CO230" s="37"/>
      <c r="CP230" s="39">
        <v>1776.0409999999997</v>
      </c>
      <c r="CQ230" s="37"/>
      <c r="CR230" s="40">
        <f t="shared" si="7"/>
        <v>100</v>
      </c>
      <c r="CT230" s="37">
        <v>100</v>
      </c>
      <c r="CU230" s="41" t="s">
        <v>43</v>
      </c>
      <c r="CV230" s="37">
        <v>100</v>
      </c>
      <c r="CW230" s="37">
        <v>0</v>
      </c>
      <c r="CX230" s="37">
        <v>100</v>
      </c>
      <c r="DA230" s="37">
        <v>13572.797332</v>
      </c>
      <c r="DB230" s="37"/>
      <c r="DC230" s="37">
        <v>13572.797332</v>
      </c>
      <c r="DD230" s="37"/>
      <c r="DE230" s="37">
        <v>13572.797332</v>
      </c>
      <c r="DF230" s="37"/>
      <c r="DG230" s="37">
        <v>13572.797332</v>
      </c>
      <c r="DH230" s="37"/>
    </row>
    <row r="231" spans="1:112" s="38" customFormat="1" ht="26.25" customHeight="1" x14ac:dyDescent="0.25">
      <c r="A231" s="1"/>
      <c r="B231" s="17"/>
      <c r="C231" s="26" t="s">
        <v>38</v>
      </c>
      <c r="D231" s="27">
        <f t="shared" si="6"/>
        <v>218</v>
      </c>
      <c r="E231" s="28" t="s">
        <v>122</v>
      </c>
      <c r="F231" s="28" t="s">
        <v>536</v>
      </c>
      <c r="G231" s="28" t="s">
        <v>537</v>
      </c>
      <c r="H231" s="28">
        <v>23</v>
      </c>
      <c r="I231" s="29" t="s">
        <v>533</v>
      </c>
      <c r="J231" s="30">
        <v>3</v>
      </c>
      <c r="K231" s="31">
        <v>2478.5409999999997</v>
      </c>
      <c r="L231" s="32">
        <v>100</v>
      </c>
      <c r="M231" s="33"/>
      <c r="N231" s="34">
        <v>100</v>
      </c>
      <c r="O231" s="34">
        <v>0</v>
      </c>
      <c r="P231" s="34">
        <v>0</v>
      </c>
      <c r="Q231" s="34">
        <v>0</v>
      </c>
      <c r="R231" s="34">
        <v>0</v>
      </c>
      <c r="S231" s="34">
        <v>100</v>
      </c>
      <c r="T231" s="34">
        <v>100</v>
      </c>
      <c r="U231" s="34">
        <v>100</v>
      </c>
      <c r="V231" s="34">
        <v>0</v>
      </c>
      <c r="W231" s="35">
        <v>100</v>
      </c>
      <c r="X231" s="33"/>
      <c r="Y231" s="34">
        <v>100</v>
      </c>
      <c r="Z231" s="34">
        <v>0</v>
      </c>
      <c r="AA231" s="34">
        <v>0</v>
      </c>
      <c r="AB231" s="34">
        <v>0</v>
      </c>
      <c r="AC231" s="34">
        <v>0</v>
      </c>
      <c r="AD231" s="34">
        <v>100</v>
      </c>
      <c r="AE231" s="34">
        <v>100</v>
      </c>
      <c r="AF231" s="34">
        <v>100</v>
      </c>
      <c r="AG231" s="34">
        <v>0</v>
      </c>
      <c r="AH231" s="37"/>
      <c r="AI231" s="37"/>
      <c r="AJ231" s="37"/>
      <c r="AK231" s="37"/>
      <c r="AL231" s="37"/>
      <c r="AM231" s="37">
        <v>2.3500000000000005</v>
      </c>
      <c r="AN231" s="37"/>
      <c r="AO231" s="37">
        <v>5.03</v>
      </c>
      <c r="AP231" s="37">
        <v>41.66</v>
      </c>
      <c r="AQ231" s="37">
        <v>625</v>
      </c>
      <c r="AR231" s="37"/>
      <c r="AS231" s="37"/>
      <c r="AT231" s="37"/>
      <c r="AU231" s="37"/>
      <c r="AV231" s="37"/>
      <c r="AW231" s="37"/>
      <c r="AX231" s="37">
        <v>2.3500000000000005</v>
      </c>
      <c r="AY231" s="37"/>
      <c r="AZ231" s="37">
        <v>5.03</v>
      </c>
      <c r="BA231" s="37">
        <v>41.66</v>
      </c>
      <c r="BB231" s="37">
        <v>625</v>
      </c>
      <c r="BC231" s="37"/>
      <c r="CE231" s="37">
        <v>0</v>
      </c>
      <c r="CF231" s="37">
        <v>0</v>
      </c>
      <c r="CG231" s="37">
        <v>0</v>
      </c>
      <c r="CH231" s="37">
        <v>0</v>
      </c>
      <c r="CI231" s="37">
        <v>235</v>
      </c>
      <c r="CJ231" s="37">
        <v>1306.0409999999997</v>
      </c>
      <c r="CK231" s="37">
        <v>937.5</v>
      </c>
      <c r="CL231" s="37">
        <v>0</v>
      </c>
      <c r="CM231" s="37">
        <v>2478.5409999999997</v>
      </c>
      <c r="CN231" s="37">
        <v>2478.5409999999997</v>
      </c>
      <c r="CO231" s="37"/>
      <c r="CP231" s="39">
        <v>2478.5409999999997</v>
      </c>
      <c r="CQ231" s="37"/>
      <c r="CR231" s="40">
        <f t="shared" si="7"/>
        <v>100</v>
      </c>
      <c r="CT231" s="37">
        <v>100</v>
      </c>
      <c r="CU231" s="41" t="s">
        <v>43</v>
      </c>
      <c r="CV231" s="37">
        <v>100</v>
      </c>
      <c r="CW231" s="37">
        <v>0</v>
      </c>
      <c r="CX231" s="37">
        <v>100</v>
      </c>
      <c r="DA231" s="37">
        <v>19141.034416666665</v>
      </c>
      <c r="DB231" s="37"/>
      <c r="DC231" s="37">
        <v>19141.034416666665</v>
      </c>
      <c r="DD231" s="37"/>
      <c r="DE231" s="37">
        <v>19141.034416666665</v>
      </c>
      <c r="DF231" s="37"/>
      <c r="DG231" s="37">
        <v>19141.034416666665</v>
      </c>
      <c r="DH231" s="37"/>
    </row>
    <row r="232" spans="1:112" s="38" customFormat="1" ht="26.25" customHeight="1" x14ac:dyDescent="0.25">
      <c r="A232" s="1"/>
      <c r="B232" s="17"/>
      <c r="C232" s="26" t="s">
        <v>38</v>
      </c>
      <c r="D232" s="27">
        <f t="shared" si="6"/>
        <v>219</v>
      </c>
      <c r="E232" s="28" t="s">
        <v>122</v>
      </c>
      <c r="F232" s="28" t="s">
        <v>538</v>
      </c>
      <c r="G232" s="28" t="s">
        <v>539</v>
      </c>
      <c r="H232" s="28">
        <v>23</v>
      </c>
      <c r="I232" s="29" t="s">
        <v>533</v>
      </c>
      <c r="J232" s="30">
        <v>3</v>
      </c>
      <c r="K232" s="31">
        <v>3655.6367</v>
      </c>
      <c r="L232" s="32">
        <v>100</v>
      </c>
      <c r="M232" s="33"/>
      <c r="N232" s="34">
        <v>100</v>
      </c>
      <c r="O232" s="34">
        <v>100</v>
      </c>
      <c r="P232" s="34">
        <v>100</v>
      </c>
      <c r="Q232" s="34">
        <v>0</v>
      </c>
      <c r="R232" s="34">
        <v>0</v>
      </c>
      <c r="S232" s="34">
        <v>100</v>
      </c>
      <c r="T232" s="34">
        <v>100</v>
      </c>
      <c r="U232" s="34">
        <v>100</v>
      </c>
      <c r="V232" s="34">
        <v>0</v>
      </c>
      <c r="W232" s="35">
        <v>100</v>
      </c>
      <c r="X232" s="33"/>
      <c r="Y232" s="34">
        <v>100</v>
      </c>
      <c r="Z232" s="34">
        <v>100</v>
      </c>
      <c r="AA232" s="34">
        <v>100</v>
      </c>
      <c r="AB232" s="34">
        <v>0</v>
      </c>
      <c r="AC232" s="34">
        <v>0</v>
      </c>
      <c r="AD232" s="34">
        <v>100</v>
      </c>
      <c r="AE232" s="34">
        <v>100</v>
      </c>
      <c r="AF232" s="34">
        <v>100</v>
      </c>
      <c r="AG232" s="34">
        <v>0</v>
      </c>
      <c r="AH232" s="37"/>
      <c r="AI232" s="37">
        <v>47.279789684881393</v>
      </c>
      <c r="AJ232" s="37">
        <v>41.82</v>
      </c>
      <c r="AK232" s="37"/>
      <c r="AL232" s="37"/>
      <c r="AM232" s="37">
        <v>3.35</v>
      </c>
      <c r="AN232" s="37"/>
      <c r="AO232" s="37">
        <v>5.0299999999999994</v>
      </c>
      <c r="AP232" s="37">
        <v>41.660000000000004</v>
      </c>
      <c r="AQ232" s="37">
        <v>625</v>
      </c>
      <c r="AR232" s="37"/>
      <c r="AS232" s="37"/>
      <c r="AT232" s="37">
        <v>47.279789684881393</v>
      </c>
      <c r="AU232" s="37">
        <v>41.82</v>
      </c>
      <c r="AV232" s="37"/>
      <c r="AW232" s="37"/>
      <c r="AX232" s="37">
        <v>3.35</v>
      </c>
      <c r="AY232" s="37"/>
      <c r="AZ232" s="37">
        <v>5.0299999999999994</v>
      </c>
      <c r="BA232" s="37">
        <v>41.660000000000004</v>
      </c>
      <c r="BB232" s="37">
        <v>625</v>
      </c>
      <c r="BC232" s="37"/>
      <c r="CE232" s="37">
        <v>257.84190000000001</v>
      </c>
      <c r="CF232" s="37">
        <v>819.25380000000007</v>
      </c>
      <c r="CG232" s="37">
        <v>0</v>
      </c>
      <c r="CH232" s="37">
        <v>0</v>
      </c>
      <c r="CI232" s="37">
        <v>335</v>
      </c>
      <c r="CJ232" s="37">
        <v>1306.0409999999997</v>
      </c>
      <c r="CK232" s="37">
        <v>937.5</v>
      </c>
      <c r="CL232" s="37">
        <v>0</v>
      </c>
      <c r="CM232" s="37">
        <v>3655.6367</v>
      </c>
      <c r="CN232" s="37">
        <v>3655.6367</v>
      </c>
      <c r="CO232" s="37"/>
      <c r="CP232" s="39">
        <v>3655.6367</v>
      </c>
      <c r="CQ232" s="37"/>
      <c r="CR232" s="40">
        <f t="shared" si="7"/>
        <v>100</v>
      </c>
      <c r="CT232" s="37">
        <v>100</v>
      </c>
      <c r="CU232" s="41" t="s">
        <v>43</v>
      </c>
      <c r="CV232" s="37">
        <v>100</v>
      </c>
      <c r="CW232" s="37">
        <v>0</v>
      </c>
      <c r="CX232" s="37">
        <v>100</v>
      </c>
      <c r="DA232" s="37">
        <v>38427.930928333335</v>
      </c>
      <c r="DB232" s="37"/>
      <c r="DC232" s="37">
        <v>38427.930928333335</v>
      </c>
      <c r="DD232" s="37"/>
      <c r="DE232" s="37">
        <v>38427.930928333335</v>
      </c>
      <c r="DF232" s="37"/>
      <c r="DG232" s="37">
        <v>38427.930928333335</v>
      </c>
      <c r="DH232" s="37"/>
    </row>
    <row r="233" spans="1:112" s="38" customFormat="1" ht="26.25" customHeight="1" x14ac:dyDescent="0.25">
      <c r="A233" s="1"/>
      <c r="B233" s="17"/>
      <c r="C233" s="26" t="s">
        <v>38</v>
      </c>
      <c r="D233" s="27">
        <f t="shared" si="6"/>
        <v>220</v>
      </c>
      <c r="E233" s="28" t="s">
        <v>122</v>
      </c>
      <c r="F233" s="28" t="s">
        <v>540</v>
      </c>
      <c r="G233" s="28" t="s">
        <v>541</v>
      </c>
      <c r="H233" s="28">
        <v>23</v>
      </c>
      <c r="I233" s="29" t="s">
        <v>533</v>
      </c>
      <c r="J233" s="30">
        <v>3</v>
      </c>
      <c r="K233" s="31">
        <v>2831.0409999999997</v>
      </c>
      <c r="L233" s="32">
        <v>100</v>
      </c>
      <c r="M233" s="33"/>
      <c r="N233" s="34">
        <v>100</v>
      </c>
      <c r="O233" s="34">
        <v>0</v>
      </c>
      <c r="P233" s="34">
        <v>0</v>
      </c>
      <c r="Q233" s="34">
        <v>0</v>
      </c>
      <c r="R233" s="34">
        <v>0</v>
      </c>
      <c r="S233" s="34">
        <v>100</v>
      </c>
      <c r="T233" s="34">
        <v>100</v>
      </c>
      <c r="U233" s="34">
        <v>100</v>
      </c>
      <c r="V233" s="34">
        <v>0</v>
      </c>
      <c r="W233" s="35">
        <v>100</v>
      </c>
      <c r="X233" s="33"/>
      <c r="Y233" s="34">
        <v>100</v>
      </c>
      <c r="Z233" s="34">
        <v>0</v>
      </c>
      <c r="AA233" s="34">
        <v>0</v>
      </c>
      <c r="AB233" s="34">
        <v>0</v>
      </c>
      <c r="AC233" s="34">
        <v>0</v>
      </c>
      <c r="AD233" s="34">
        <v>100</v>
      </c>
      <c r="AE233" s="34">
        <v>100</v>
      </c>
      <c r="AF233" s="34">
        <v>100</v>
      </c>
      <c r="AG233" s="34">
        <v>0</v>
      </c>
      <c r="AH233" s="37"/>
      <c r="AI233" s="37"/>
      <c r="AJ233" s="37"/>
      <c r="AK233" s="37"/>
      <c r="AL233" s="37"/>
      <c r="AM233" s="37">
        <v>2.35</v>
      </c>
      <c r="AN233" s="37"/>
      <c r="AO233" s="37"/>
      <c r="AP233" s="37">
        <v>41.66</v>
      </c>
      <c r="AQ233" s="37">
        <v>625</v>
      </c>
      <c r="AR233" s="37"/>
      <c r="AS233" s="37"/>
      <c r="AT233" s="37"/>
      <c r="AU233" s="37"/>
      <c r="AV233" s="37"/>
      <c r="AW233" s="37"/>
      <c r="AX233" s="37">
        <v>2.35</v>
      </c>
      <c r="AY233" s="37"/>
      <c r="AZ233" s="37"/>
      <c r="BA233" s="37">
        <v>41.66</v>
      </c>
      <c r="BB233" s="37">
        <v>625</v>
      </c>
      <c r="BC233" s="37"/>
      <c r="CE233" s="37">
        <v>0</v>
      </c>
      <c r="CF233" s="37">
        <v>0</v>
      </c>
      <c r="CG233" s="37">
        <v>0</v>
      </c>
      <c r="CH233" s="37">
        <v>0</v>
      </c>
      <c r="CI233" s="37">
        <v>587.5</v>
      </c>
      <c r="CJ233" s="37">
        <v>1306.0409999999997</v>
      </c>
      <c r="CK233" s="37">
        <v>937.5</v>
      </c>
      <c r="CL233" s="37">
        <v>0</v>
      </c>
      <c r="CM233" s="37">
        <v>2831.0409999999997</v>
      </c>
      <c r="CN233" s="37">
        <v>2831.0409999999997</v>
      </c>
      <c r="CO233" s="37"/>
      <c r="CP233" s="39">
        <v>2831.0409999999997</v>
      </c>
      <c r="CQ233" s="37"/>
      <c r="CR233" s="40">
        <f t="shared" si="7"/>
        <v>100</v>
      </c>
      <c r="CT233" s="37">
        <v>100</v>
      </c>
      <c r="CU233" s="41" t="s">
        <v>43</v>
      </c>
      <c r="CV233" s="37">
        <v>100</v>
      </c>
      <c r="CW233" s="37">
        <v>0</v>
      </c>
      <c r="CX233" s="37">
        <v>100</v>
      </c>
      <c r="DA233" s="37">
        <v>9696.5481999999993</v>
      </c>
      <c r="DB233" s="37"/>
      <c r="DC233" s="37">
        <v>9696.5481999999993</v>
      </c>
      <c r="DD233" s="37"/>
      <c r="DE233" s="37">
        <v>9696.5481999999993</v>
      </c>
      <c r="DF233" s="37"/>
      <c r="DG233" s="37">
        <v>9696.5481999999993</v>
      </c>
      <c r="DH233" s="37"/>
    </row>
    <row r="234" spans="1:112" s="38" customFormat="1" ht="26.25" customHeight="1" x14ac:dyDescent="0.25">
      <c r="A234" s="1"/>
      <c r="B234" s="17"/>
      <c r="C234" s="26" t="s">
        <v>38</v>
      </c>
      <c r="D234" s="27">
        <f t="shared" si="6"/>
        <v>221</v>
      </c>
      <c r="E234" s="28" t="s">
        <v>122</v>
      </c>
      <c r="F234" s="28" t="s">
        <v>542</v>
      </c>
      <c r="G234" s="28" t="s">
        <v>543</v>
      </c>
      <c r="H234" s="28">
        <v>23</v>
      </c>
      <c r="I234" s="29" t="s">
        <v>533</v>
      </c>
      <c r="J234" s="30">
        <v>3</v>
      </c>
      <c r="K234" s="31">
        <v>6289.5479999999998</v>
      </c>
      <c r="L234" s="32">
        <v>100</v>
      </c>
      <c r="M234" s="33"/>
      <c r="N234" s="34">
        <v>100</v>
      </c>
      <c r="O234" s="34">
        <v>100</v>
      </c>
      <c r="P234" s="34">
        <v>0</v>
      </c>
      <c r="Q234" s="34">
        <v>0</v>
      </c>
      <c r="R234" s="34">
        <v>0</v>
      </c>
      <c r="S234" s="34">
        <v>100</v>
      </c>
      <c r="T234" s="34">
        <v>100</v>
      </c>
      <c r="U234" s="34">
        <v>100</v>
      </c>
      <c r="V234" s="34">
        <v>0</v>
      </c>
      <c r="W234" s="35">
        <v>100</v>
      </c>
      <c r="X234" s="33"/>
      <c r="Y234" s="34">
        <v>100</v>
      </c>
      <c r="Z234" s="34">
        <v>100</v>
      </c>
      <c r="AA234" s="34">
        <v>0</v>
      </c>
      <c r="AB234" s="34">
        <v>0</v>
      </c>
      <c r="AC234" s="34">
        <v>0</v>
      </c>
      <c r="AD234" s="34">
        <v>100</v>
      </c>
      <c r="AE234" s="34">
        <v>100</v>
      </c>
      <c r="AF234" s="34">
        <v>100</v>
      </c>
      <c r="AG234" s="34">
        <v>0</v>
      </c>
      <c r="AH234" s="37"/>
      <c r="AI234" s="37">
        <v>32.239999999999995</v>
      </c>
      <c r="AJ234" s="37"/>
      <c r="AK234" s="37"/>
      <c r="AL234" s="37"/>
      <c r="AM234" s="37">
        <v>2.3499999999999996</v>
      </c>
      <c r="AN234" s="37"/>
      <c r="AO234" s="37">
        <v>5.03</v>
      </c>
      <c r="AP234" s="37">
        <v>41.66</v>
      </c>
      <c r="AQ234" s="37">
        <v>625</v>
      </c>
      <c r="AR234" s="37"/>
      <c r="AS234" s="37"/>
      <c r="AT234" s="37">
        <v>32.239999999999995</v>
      </c>
      <c r="AU234" s="37"/>
      <c r="AV234" s="37"/>
      <c r="AW234" s="37"/>
      <c r="AX234" s="37">
        <v>2.3499999999999996</v>
      </c>
      <c r="AY234" s="37"/>
      <c r="AZ234" s="37">
        <v>5.03</v>
      </c>
      <c r="BA234" s="37">
        <v>41.66</v>
      </c>
      <c r="BB234" s="37">
        <v>625</v>
      </c>
      <c r="BC234" s="37"/>
      <c r="CE234" s="37">
        <v>87.048000000000002</v>
      </c>
      <c r="CF234" s="37">
        <v>0</v>
      </c>
      <c r="CG234" s="37">
        <v>0</v>
      </c>
      <c r="CH234" s="37">
        <v>0</v>
      </c>
      <c r="CI234" s="37">
        <v>235</v>
      </c>
      <c r="CJ234" s="37">
        <v>5030</v>
      </c>
      <c r="CK234" s="37">
        <v>937.5</v>
      </c>
      <c r="CL234" s="37">
        <v>0</v>
      </c>
      <c r="CM234" s="37">
        <v>6289.5479999999998</v>
      </c>
      <c r="CN234" s="37">
        <v>6289.5479999999998</v>
      </c>
      <c r="CO234" s="37"/>
      <c r="CP234" s="39">
        <v>6289.5479999999998</v>
      </c>
      <c r="CQ234" s="37"/>
      <c r="CR234" s="40">
        <f t="shared" si="7"/>
        <v>100</v>
      </c>
      <c r="CT234" s="37">
        <v>100</v>
      </c>
      <c r="CU234" s="41" t="s">
        <v>43</v>
      </c>
      <c r="CV234" s="37">
        <v>100</v>
      </c>
      <c r="CW234" s="37">
        <v>0</v>
      </c>
      <c r="CX234" s="37">
        <v>100</v>
      </c>
      <c r="DA234" s="37">
        <v>38330.595864000003</v>
      </c>
      <c r="DB234" s="37"/>
      <c r="DC234" s="37">
        <v>38330.595864000003</v>
      </c>
      <c r="DD234" s="37"/>
      <c r="DE234" s="37">
        <v>38330.595864000003</v>
      </c>
      <c r="DF234" s="37"/>
      <c r="DG234" s="37">
        <v>38330.595864000003</v>
      </c>
      <c r="DH234" s="37"/>
    </row>
    <row r="235" spans="1:112" s="38" customFormat="1" ht="26.25" customHeight="1" x14ac:dyDescent="0.25">
      <c r="A235" s="1"/>
      <c r="B235" s="17"/>
      <c r="C235" s="26" t="s">
        <v>38</v>
      </c>
      <c r="D235" s="27">
        <f t="shared" si="6"/>
        <v>222</v>
      </c>
      <c r="E235" s="28" t="s">
        <v>122</v>
      </c>
      <c r="F235" s="28" t="s">
        <v>544</v>
      </c>
      <c r="G235" s="28" t="s">
        <v>545</v>
      </c>
      <c r="H235" s="28">
        <v>23</v>
      </c>
      <c r="I235" s="29" t="s">
        <v>533</v>
      </c>
      <c r="J235" s="30">
        <v>3</v>
      </c>
      <c r="K235" s="31">
        <v>2478.5409999999997</v>
      </c>
      <c r="L235" s="32">
        <v>100</v>
      </c>
      <c r="M235" s="33"/>
      <c r="N235" s="34">
        <v>100</v>
      </c>
      <c r="O235" s="34">
        <v>0</v>
      </c>
      <c r="P235" s="34">
        <v>0</v>
      </c>
      <c r="Q235" s="34">
        <v>0</v>
      </c>
      <c r="R235" s="34">
        <v>0</v>
      </c>
      <c r="S235" s="34">
        <v>100</v>
      </c>
      <c r="T235" s="34">
        <v>100</v>
      </c>
      <c r="U235" s="34">
        <v>100</v>
      </c>
      <c r="V235" s="34">
        <v>0</v>
      </c>
      <c r="W235" s="35">
        <v>100</v>
      </c>
      <c r="X235" s="33"/>
      <c r="Y235" s="34">
        <v>100</v>
      </c>
      <c r="Z235" s="34">
        <v>0</v>
      </c>
      <c r="AA235" s="34">
        <v>0</v>
      </c>
      <c r="AB235" s="34">
        <v>0</v>
      </c>
      <c r="AC235" s="34">
        <v>0</v>
      </c>
      <c r="AD235" s="34">
        <v>100</v>
      </c>
      <c r="AE235" s="34">
        <v>100</v>
      </c>
      <c r="AF235" s="34">
        <v>100</v>
      </c>
      <c r="AG235" s="34">
        <v>0</v>
      </c>
      <c r="AH235" s="37"/>
      <c r="AI235" s="37"/>
      <c r="AJ235" s="37"/>
      <c r="AK235" s="37"/>
      <c r="AL235" s="37"/>
      <c r="AM235" s="37">
        <v>2.35</v>
      </c>
      <c r="AN235" s="37"/>
      <c r="AO235" s="37"/>
      <c r="AP235" s="37">
        <v>41.66</v>
      </c>
      <c r="AQ235" s="37">
        <v>625</v>
      </c>
      <c r="AR235" s="37"/>
      <c r="AS235" s="37"/>
      <c r="AT235" s="37"/>
      <c r="AU235" s="37"/>
      <c r="AV235" s="37"/>
      <c r="AW235" s="37"/>
      <c r="AX235" s="37">
        <v>2.35</v>
      </c>
      <c r="AY235" s="37"/>
      <c r="AZ235" s="37"/>
      <c r="BA235" s="37">
        <v>41.66</v>
      </c>
      <c r="BB235" s="37">
        <v>625</v>
      </c>
      <c r="BC235" s="37"/>
      <c r="CE235" s="37">
        <v>0</v>
      </c>
      <c r="CF235" s="37">
        <v>0</v>
      </c>
      <c r="CG235" s="37">
        <v>0</v>
      </c>
      <c r="CH235" s="37">
        <v>0</v>
      </c>
      <c r="CI235" s="37">
        <v>235</v>
      </c>
      <c r="CJ235" s="37">
        <v>1306.0409999999997</v>
      </c>
      <c r="CK235" s="37">
        <v>937.5</v>
      </c>
      <c r="CL235" s="37">
        <v>0</v>
      </c>
      <c r="CM235" s="37">
        <v>2478.5409999999997</v>
      </c>
      <c r="CN235" s="37">
        <v>2478.5409999999997</v>
      </c>
      <c r="CO235" s="37"/>
      <c r="CP235" s="39">
        <v>2478.5409999999997</v>
      </c>
      <c r="CQ235" s="37"/>
      <c r="CR235" s="40">
        <f t="shared" si="7"/>
        <v>100</v>
      </c>
      <c r="CT235" s="37">
        <v>100</v>
      </c>
      <c r="CU235" s="41" t="s">
        <v>43</v>
      </c>
      <c r="CV235" s="37">
        <v>100</v>
      </c>
      <c r="CW235" s="37">
        <v>0</v>
      </c>
      <c r="CX235" s="37">
        <v>100</v>
      </c>
      <c r="DA235" s="37">
        <v>1172.6936316666668</v>
      </c>
      <c r="DB235" s="37"/>
      <c r="DC235" s="37">
        <v>1172.6936316666668</v>
      </c>
      <c r="DD235" s="37"/>
      <c r="DE235" s="37">
        <v>1172.6936316666668</v>
      </c>
      <c r="DF235" s="37"/>
      <c r="DG235" s="37">
        <v>1172.6936316666668</v>
      </c>
      <c r="DH235" s="37"/>
    </row>
    <row r="236" spans="1:112" s="38" customFormat="1" ht="26.25" customHeight="1" x14ac:dyDescent="0.25">
      <c r="A236" s="1"/>
      <c r="B236" s="17"/>
      <c r="C236" s="26" t="s">
        <v>38</v>
      </c>
      <c r="D236" s="27">
        <f t="shared" si="6"/>
        <v>223</v>
      </c>
      <c r="E236" s="28" t="s">
        <v>122</v>
      </c>
      <c r="F236" s="28" t="s">
        <v>546</v>
      </c>
      <c r="G236" s="28" t="s">
        <v>547</v>
      </c>
      <c r="H236" s="28">
        <v>23</v>
      </c>
      <c r="I236" s="29" t="s">
        <v>533</v>
      </c>
      <c r="J236" s="30">
        <v>3</v>
      </c>
      <c r="K236" s="31">
        <v>2493.5409999999997</v>
      </c>
      <c r="L236" s="32">
        <v>100</v>
      </c>
      <c r="M236" s="33"/>
      <c r="N236" s="34">
        <v>100</v>
      </c>
      <c r="O236" s="34">
        <v>0</v>
      </c>
      <c r="P236" s="34">
        <v>0</v>
      </c>
      <c r="Q236" s="34">
        <v>0</v>
      </c>
      <c r="R236" s="34">
        <v>0</v>
      </c>
      <c r="S236" s="34">
        <v>100</v>
      </c>
      <c r="T236" s="34">
        <v>100</v>
      </c>
      <c r="U236" s="34">
        <v>100</v>
      </c>
      <c r="V236" s="34">
        <v>0</v>
      </c>
      <c r="W236" s="35">
        <v>100</v>
      </c>
      <c r="X236" s="33"/>
      <c r="Y236" s="34">
        <v>100</v>
      </c>
      <c r="Z236" s="34">
        <v>0</v>
      </c>
      <c r="AA236" s="34">
        <v>0</v>
      </c>
      <c r="AB236" s="34">
        <v>0</v>
      </c>
      <c r="AC236" s="34">
        <v>0</v>
      </c>
      <c r="AD236" s="34">
        <v>100</v>
      </c>
      <c r="AE236" s="34">
        <v>100</v>
      </c>
      <c r="AF236" s="34">
        <v>100</v>
      </c>
      <c r="AG236" s="34">
        <v>0</v>
      </c>
      <c r="AH236" s="37"/>
      <c r="AI236" s="37"/>
      <c r="AJ236" s="37"/>
      <c r="AK236" s="37"/>
      <c r="AL236" s="37"/>
      <c r="AM236" s="37">
        <v>2.35</v>
      </c>
      <c r="AN236" s="37"/>
      <c r="AO236" s="37">
        <v>4.8000000000000007</v>
      </c>
      <c r="AP236" s="37">
        <v>41.66</v>
      </c>
      <c r="AQ236" s="37">
        <v>625</v>
      </c>
      <c r="AR236" s="37"/>
      <c r="AS236" s="37"/>
      <c r="AT236" s="37"/>
      <c r="AU236" s="37"/>
      <c r="AV236" s="37"/>
      <c r="AW236" s="37"/>
      <c r="AX236" s="37">
        <v>2.35</v>
      </c>
      <c r="AY236" s="37"/>
      <c r="AZ236" s="37">
        <v>4.8000000000000007</v>
      </c>
      <c r="BA236" s="37">
        <v>41.66</v>
      </c>
      <c r="BB236" s="37">
        <v>625</v>
      </c>
      <c r="BC236" s="37"/>
      <c r="CE236" s="37">
        <v>0</v>
      </c>
      <c r="CF236" s="37">
        <v>0</v>
      </c>
      <c r="CG236" s="37">
        <v>0</v>
      </c>
      <c r="CH236" s="37">
        <v>0</v>
      </c>
      <c r="CI236" s="37">
        <v>1175</v>
      </c>
      <c r="CJ236" s="37">
        <v>1306.0409999999997</v>
      </c>
      <c r="CK236" s="37">
        <v>12.5</v>
      </c>
      <c r="CL236" s="37">
        <v>0</v>
      </c>
      <c r="CM236" s="37">
        <v>2493.5409999999997</v>
      </c>
      <c r="CN236" s="37">
        <v>2493.5409999999997</v>
      </c>
      <c r="CO236" s="37"/>
      <c r="CP236" s="39">
        <v>2493.5409999999997</v>
      </c>
      <c r="CQ236" s="37"/>
      <c r="CR236" s="40">
        <f t="shared" si="7"/>
        <v>100</v>
      </c>
      <c r="CT236" s="37">
        <v>100</v>
      </c>
      <c r="CU236" s="41" t="s">
        <v>43</v>
      </c>
      <c r="CV236" s="37">
        <v>100</v>
      </c>
      <c r="CW236" s="37">
        <v>0</v>
      </c>
      <c r="CX236" s="37">
        <v>100</v>
      </c>
      <c r="DA236" s="37">
        <v>345.82131433333325</v>
      </c>
      <c r="DB236" s="37"/>
      <c r="DC236" s="37">
        <v>345.82131433333325</v>
      </c>
      <c r="DD236" s="37"/>
      <c r="DE236" s="37">
        <v>345.82131433333325</v>
      </c>
      <c r="DF236" s="37"/>
      <c r="DG236" s="37">
        <v>345.82131433333325</v>
      </c>
      <c r="DH236" s="37"/>
    </row>
    <row r="237" spans="1:112" s="38" customFormat="1" ht="26.25" customHeight="1" x14ac:dyDescent="0.25">
      <c r="A237" s="1"/>
      <c r="B237" s="17"/>
      <c r="C237" s="26" t="s">
        <v>38</v>
      </c>
      <c r="D237" s="27">
        <f t="shared" si="6"/>
        <v>224</v>
      </c>
      <c r="E237" s="28" t="s">
        <v>122</v>
      </c>
      <c r="F237" s="28" t="s">
        <v>548</v>
      </c>
      <c r="G237" s="28" t="s">
        <v>549</v>
      </c>
      <c r="H237" s="28">
        <v>23</v>
      </c>
      <c r="I237" s="29" t="s">
        <v>533</v>
      </c>
      <c r="J237" s="30">
        <v>3</v>
      </c>
      <c r="K237" s="31">
        <v>2478.5409999999997</v>
      </c>
      <c r="L237" s="32">
        <v>100</v>
      </c>
      <c r="M237" s="33"/>
      <c r="N237" s="34">
        <v>100</v>
      </c>
      <c r="O237" s="34">
        <v>0</v>
      </c>
      <c r="P237" s="34">
        <v>0</v>
      </c>
      <c r="Q237" s="34">
        <v>0</v>
      </c>
      <c r="R237" s="34">
        <v>0</v>
      </c>
      <c r="S237" s="34">
        <v>100</v>
      </c>
      <c r="T237" s="34">
        <v>100</v>
      </c>
      <c r="U237" s="34">
        <v>100</v>
      </c>
      <c r="V237" s="34">
        <v>0</v>
      </c>
      <c r="W237" s="35">
        <v>100</v>
      </c>
      <c r="X237" s="33"/>
      <c r="Y237" s="34">
        <v>100</v>
      </c>
      <c r="Z237" s="34">
        <v>0</v>
      </c>
      <c r="AA237" s="34">
        <v>0</v>
      </c>
      <c r="AB237" s="34">
        <v>0</v>
      </c>
      <c r="AC237" s="34">
        <v>0</v>
      </c>
      <c r="AD237" s="34">
        <v>100</v>
      </c>
      <c r="AE237" s="34">
        <v>100</v>
      </c>
      <c r="AF237" s="34">
        <v>100</v>
      </c>
      <c r="AG237" s="34">
        <v>0</v>
      </c>
      <c r="AH237" s="37"/>
      <c r="AI237" s="37"/>
      <c r="AJ237" s="37"/>
      <c r="AK237" s="37"/>
      <c r="AL237" s="37"/>
      <c r="AM237" s="37">
        <v>2.3500000000000005</v>
      </c>
      <c r="AN237" s="37"/>
      <c r="AO237" s="37"/>
      <c r="AP237" s="37">
        <v>41.66</v>
      </c>
      <c r="AQ237" s="37">
        <v>625</v>
      </c>
      <c r="AR237" s="37"/>
      <c r="AS237" s="37"/>
      <c r="AT237" s="37"/>
      <c r="AU237" s="37"/>
      <c r="AV237" s="37"/>
      <c r="AW237" s="37"/>
      <c r="AX237" s="37">
        <v>2.3500000000000005</v>
      </c>
      <c r="AY237" s="37"/>
      <c r="AZ237" s="37"/>
      <c r="BA237" s="37">
        <v>41.66</v>
      </c>
      <c r="BB237" s="37">
        <v>625</v>
      </c>
      <c r="BC237" s="37"/>
      <c r="CE237" s="37">
        <v>0</v>
      </c>
      <c r="CF237" s="37">
        <v>0</v>
      </c>
      <c r="CG237" s="37">
        <v>0</v>
      </c>
      <c r="CH237" s="37">
        <v>0</v>
      </c>
      <c r="CI237" s="37">
        <v>235</v>
      </c>
      <c r="CJ237" s="37">
        <v>1306.0409999999997</v>
      </c>
      <c r="CK237" s="37">
        <v>937.5</v>
      </c>
      <c r="CL237" s="37">
        <v>0</v>
      </c>
      <c r="CM237" s="37">
        <v>2478.5409999999997</v>
      </c>
      <c r="CN237" s="37">
        <v>2478.5409999999997</v>
      </c>
      <c r="CO237" s="37"/>
      <c r="CP237" s="39">
        <v>2478.5409999999997</v>
      </c>
      <c r="CQ237" s="37"/>
      <c r="CR237" s="40">
        <f t="shared" si="7"/>
        <v>100</v>
      </c>
      <c r="CT237" s="37">
        <v>100</v>
      </c>
      <c r="CU237" s="41" t="s">
        <v>43</v>
      </c>
      <c r="CV237" s="37">
        <v>100</v>
      </c>
      <c r="CW237" s="37">
        <v>0</v>
      </c>
      <c r="CX237" s="37">
        <v>100</v>
      </c>
      <c r="DA237" s="37">
        <v>718.13425833333326</v>
      </c>
      <c r="DB237" s="37"/>
      <c r="DC237" s="37">
        <v>718.13425833333326</v>
      </c>
      <c r="DD237" s="37"/>
      <c r="DE237" s="37">
        <v>718.13425833333326</v>
      </c>
      <c r="DF237" s="37"/>
      <c r="DG237" s="37">
        <v>718.13425833333326</v>
      </c>
      <c r="DH237" s="37"/>
    </row>
    <row r="238" spans="1:112" s="38" customFormat="1" ht="26.25" customHeight="1" x14ac:dyDescent="0.25">
      <c r="A238" s="1"/>
      <c r="B238" s="17"/>
      <c r="C238" s="26" t="s">
        <v>38</v>
      </c>
      <c r="D238" s="27">
        <f t="shared" si="6"/>
        <v>225</v>
      </c>
      <c r="E238" s="28" t="s">
        <v>122</v>
      </c>
      <c r="F238" s="28" t="s">
        <v>550</v>
      </c>
      <c r="G238" s="28" t="s">
        <v>551</v>
      </c>
      <c r="H238" s="28">
        <v>23</v>
      </c>
      <c r="I238" s="29" t="s">
        <v>533</v>
      </c>
      <c r="J238" s="30">
        <v>3</v>
      </c>
      <c r="K238" s="31">
        <v>1916.0409999999997</v>
      </c>
      <c r="L238" s="32">
        <v>100</v>
      </c>
      <c r="M238" s="33"/>
      <c r="N238" s="34">
        <v>100</v>
      </c>
      <c r="O238" s="34">
        <v>0</v>
      </c>
      <c r="P238" s="34">
        <v>0</v>
      </c>
      <c r="Q238" s="34">
        <v>0</v>
      </c>
      <c r="R238" s="34">
        <v>0</v>
      </c>
      <c r="S238" s="34">
        <v>100</v>
      </c>
      <c r="T238" s="34">
        <v>100</v>
      </c>
      <c r="U238" s="34">
        <v>100</v>
      </c>
      <c r="V238" s="34">
        <v>0</v>
      </c>
      <c r="W238" s="35">
        <v>100</v>
      </c>
      <c r="X238" s="33"/>
      <c r="Y238" s="34">
        <v>100</v>
      </c>
      <c r="Z238" s="34">
        <v>0</v>
      </c>
      <c r="AA238" s="34">
        <v>0</v>
      </c>
      <c r="AB238" s="34">
        <v>0</v>
      </c>
      <c r="AC238" s="34">
        <v>0</v>
      </c>
      <c r="AD238" s="34">
        <v>100</v>
      </c>
      <c r="AE238" s="34">
        <v>100</v>
      </c>
      <c r="AF238" s="34">
        <v>100</v>
      </c>
      <c r="AG238" s="34">
        <v>0</v>
      </c>
      <c r="AH238" s="37"/>
      <c r="AI238" s="37"/>
      <c r="AJ238" s="37"/>
      <c r="AK238" s="37"/>
      <c r="AL238" s="37"/>
      <c r="AM238" s="37">
        <v>2.3500000000000005</v>
      </c>
      <c r="AN238" s="37"/>
      <c r="AO238" s="37">
        <v>5.0299999999999994</v>
      </c>
      <c r="AP238" s="37">
        <v>41.659999999999989</v>
      </c>
      <c r="AQ238" s="37">
        <v>625</v>
      </c>
      <c r="AR238" s="37"/>
      <c r="AS238" s="37"/>
      <c r="AT238" s="37"/>
      <c r="AU238" s="37"/>
      <c r="AV238" s="37"/>
      <c r="AW238" s="37"/>
      <c r="AX238" s="37">
        <v>2.3500000000000005</v>
      </c>
      <c r="AY238" s="37"/>
      <c r="AZ238" s="37">
        <v>5.0299999999999994</v>
      </c>
      <c r="BA238" s="37">
        <v>41.659999999999989</v>
      </c>
      <c r="BB238" s="37">
        <v>625</v>
      </c>
      <c r="BC238" s="37"/>
      <c r="CE238" s="37">
        <v>0</v>
      </c>
      <c r="CF238" s="37">
        <v>0</v>
      </c>
      <c r="CG238" s="37">
        <v>0</v>
      </c>
      <c r="CH238" s="37">
        <v>0</v>
      </c>
      <c r="CI238" s="37">
        <v>235</v>
      </c>
      <c r="CJ238" s="37">
        <v>1306.0409999999997</v>
      </c>
      <c r="CK238" s="37">
        <v>375</v>
      </c>
      <c r="CL238" s="37">
        <v>0</v>
      </c>
      <c r="CM238" s="37">
        <v>1916.0409999999997</v>
      </c>
      <c r="CN238" s="37">
        <v>1916.0409999999997</v>
      </c>
      <c r="CO238" s="37"/>
      <c r="CP238" s="39">
        <v>1916.0409999999997</v>
      </c>
      <c r="CQ238" s="37"/>
      <c r="CR238" s="40">
        <f t="shared" si="7"/>
        <v>100</v>
      </c>
      <c r="CT238" s="37">
        <v>100</v>
      </c>
      <c r="CU238" s="41" t="s">
        <v>43</v>
      </c>
      <c r="CV238" s="37">
        <v>100</v>
      </c>
      <c r="CW238" s="37">
        <v>0</v>
      </c>
      <c r="CX238" s="37">
        <v>100</v>
      </c>
      <c r="DA238" s="37">
        <v>666.90356666666673</v>
      </c>
      <c r="DB238" s="37"/>
      <c r="DC238" s="37">
        <v>666.90356666666673</v>
      </c>
      <c r="DD238" s="37"/>
      <c r="DE238" s="37">
        <v>666.90356666666673</v>
      </c>
      <c r="DF238" s="37"/>
      <c r="DG238" s="37">
        <v>666.90356666666673</v>
      </c>
      <c r="DH238" s="37"/>
    </row>
    <row r="239" spans="1:112" s="38" customFormat="1" ht="26.25" customHeight="1" x14ac:dyDescent="0.25">
      <c r="A239" s="1"/>
      <c r="B239" s="17"/>
      <c r="C239" s="26" t="s">
        <v>38</v>
      </c>
      <c r="D239" s="27">
        <f t="shared" si="6"/>
        <v>226</v>
      </c>
      <c r="E239" s="28" t="s">
        <v>122</v>
      </c>
      <c r="F239" s="28" t="s">
        <v>552</v>
      </c>
      <c r="G239" s="28" t="s">
        <v>553</v>
      </c>
      <c r="H239" s="28">
        <v>23</v>
      </c>
      <c r="I239" s="29" t="s">
        <v>533</v>
      </c>
      <c r="J239" s="30">
        <v>3</v>
      </c>
      <c r="K239" s="31">
        <v>2831.0409999999997</v>
      </c>
      <c r="L239" s="32">
        <v>100</v>
      </c>
      <c r="M239" s="33"/>
      <c r="N239" s="34">
        <v>100</v>
      </c>
      <c r="O239" s="34">
        <v>0</v>
      </c>
      <c r="P239" s="34">
        <v>0</v>
      </c>
      <c r="Q239" s="34">
        <v>0</v>
      </c>
      <c r="R239" s="34">
        <v>0</v>
      </c>
      <c r="S239" s="34">
        <v>100</v>
      </c>
      <c r="T239" s="34">
        <v>100</v>
      </c>
      <c r="U239" s="34">
        <v>100</v>
      </c>
      <c r="V239" s="34">
        <v>0</v>
      </c>
      <c r="W239" s="35">
        <v>100</v>
      </c>
      <c r="X239" s="33"/>
      <c r="Y239" s="34">
        <v>100</v>
      </c>
      <c r="Z239" s="34">
        <v>100</v>
      </c>
      <c r="AA239" s="34">
        <v>0</v>
      </c>
      <c r="AB239" s="34">
        <v>0</v>
      </c>
      <c r="AC239" s="34">
        <v>0</v>
      </c>
      <c r="AD239" s="34">
        <v>100</v>
      </c>
      <c r="AE239" s="34">
        <v>100</v>
      </c>
      <c r="AF239" s="34">
        <v>100</v>
      </c>
      <c r="AG239" s="34">
        <v>0</v>
      </c>
      <c r="AH239" s="37"/>
      <c r="AI239" s="37">
        <v>26.2</v>
      </c>
      <c r="AJ239" s="37"/>
      <c r="AK239" s="37"/>
      <c r="AL239" s="37"/>
      <c r="AM239" s="37">
        <v>2.35</v>
      </c>
      <c r="AN239" s="37"/>
      <c r="AO239" s="37"/>
      <c r="AP239" s="37">
        <v>41.66</v>
      </c>
      <c r="AQ239" s="37">
        <v>625</v>
      </c>
      <c r="AR239" s="37"/>
      <c r="AS239" s="37"/>
      <c r="AT239" s="37">
        <v>26.2</v>
      </c>
      <c r="AU239" s="37"/>
      <c r="AV239" s="37"/>
      <c r="AW239" s="37"/>
      <c r="AX239" s="37">
        <v>2.35</v>
      </c>
      <c r="AY239" s="37"/>
      <c r="AZ239" s="37"/>
      <c r="BA239" s="37">
        <v>41.66</v>
      </c>
      <c r="BB239" s="37">
        <v>625</v>
      </c>
      <c r="BC239" s="37"/>
      <c r="CE239" s="37">
        <v>0</v>
      </c>
      <c r="CF239" s="37">
        <v>0</v>
      </c>
      <c r="CG239" s="37">
        <v>0</v>
      </c>
      <c r="CH239" s="37">
        <v>0</v>
      </c>
      <c r="CI239" s="37">
        <v>587.5</v>
      </c>
      <c r="CJ239" s="37">
        <v>1306.0409999999997</v>
      </c>
      <c r="CK239" s="37">
        <v>937.5</v>
      </c>
      <c r="CL239" s="37">
        <v>0</v>
      </c>
      <c r="CM239" s="37">
        <v>2831.0409999999997</v>
      </c>
      <c r="CN239" s="37">
        <v>2831.0409999999997</v>
      </c>
      <c r="CO239" s="37"/>
      <c r="CP239" s="39">
        <v>2831.0409999999997</v>
      </c>
      <c r="CQ239" s="37"/>
      <c r="CR239" s="40">
        <f t="shared" si="7"/>
        <v>100</v>
      </c>
      <c r="CT239" s="37">
        <v>100</v>
      </c>
      <c r="CU239" s="41" t="s">
        <v>43</v>
      </c>
      <c r="CV239" s="37">
        <v>100</v>
      </c>
      <c r="CW239" s="37">
        <v>0</v>
      </c>
      <c r="CX239" s="37">
        <v>100</v>
      </c>
      <c r="DA239" s="37">
        <v>9684.990471000001</v>
      </c>
      <c r="DB239" s="37"/>
      <c r="DC239" s="37">
        <v>9684.990471000001</v>
      </c>
      <c r="DD239" s="37"/>
      <c r="DE239" s="37">
        <v>9684.990471000001</v>
      </c>
      <c r="DF239" s="37"/>
      <c r="DG239" s="37">
        <v>9684.990471000001</v>
      </c>
      <c r="DH239" s="37"/>
    </row>
    <row r="240" spans="1:112" s="38" customFormat="1" ht="26.25" customHeight="1" x14ac:dyDescent="0.25">
      <c r="A240" s="1"/>
      <c r="B240" s="17"/>
      <c r="C240" s="26" t="s">
        <v>38</v>
      </c>
      <c r="D240" s="27">
        <f t="shared" si="6"/>
        <v>227</v>
      </c>
      <c r="E240" s="28" t="s">
        <v>122</v>
      </c>
      <c r="F240" s="28" t="s">
        <v>554</v>
      </c>
      <c r="G240" s="28" t="s">
        <v>555</v>
      </c>
      <c r="H240" s="28">
        <v>23</v>
      </c>
      <c r="I240" s="29" t="s">
        <v>533</v>
      </c>
      <c r="J240" s="30">
        <v>3</v>
      </c>
      <c r="K240" s="31">
        <v>1541.0409999999997</v>
      </c>
      <c r="L240" s="32">
        <v>100</v>
      </c>
      <c r="M240" s="33"/>
      <c r="N240" s="34">
        <v>100</v>
      </c>
      <c r="O240" s="34">
        <v>0</v>
      </c>
      <c r="P240" s="34">
        <v>0</v>
      </c>
      <c r="Q240" s="34">
        <v>0</v>
      </c>
      <c r="R240" s="34">
        <v>0</v>
      </c>
      <c r="S240" s="34">
        <v>100</v>
      </c>
      <c r="T240" s="34">
        <v>100</v>
      </c>
      <c r="U240" s="34">
        <v>0</v>
      </c>
      <c r="V240" s="34">
        <v>0</v>
      </c>
      <c r="W240" s="35">
        <v>100</v>
      </c>
      <c r="X240" s="33"/>
      <c r="Y240" s="34">
        <v>100</v>
      </c>
      <c r="Z240" s="34">
        <v>0</v>
      </c>
      <c r="AA240" s="34">
        <v>0</v>
      </c>
      <c r="AB240" s="34">
        <v>0</v>
      </c>
      <c r="AC240" s="34">
        <v>0</v>
      </c>
      <c r="AD240" s="34">
        <v>100</v>
      </c>
      <c r="AE240" s="34">
        <v>100</v>
      </c>
      <c r="AF240" s="34">
        <v>100</v>
      </c>
      <c r="AG240" s="34">
        <v>0</v>
      </c>
      <c r="AH240" s="37"/>
      <c r="AI240" s="37"/>
      <c r="AJ240" s="37"/>
      <c r="AK240" s="37"/>
      <c r="AL240" s="37"/>
      <c r="AM240" s="37">
        <v>2.35</v>
      </c>
      <c r="AN240" s="37"/>
      <c r="AO240" s="37"/>
      <c r="AP240" s="37">
        <v>41.66</v>
      </c>
      <c r="AQ240" s="37">
        <v>625</v>
      </c>
      <c r="AR240" s="37"/>
      <c r="AS240" s="37"/>
      <c r="AT240" s="37"/>
      <c r="AU240" s="37"/>
      <c r="AV240" s="37"/>
      <c r="AW240" s="37"/>
      <c r="AX240" s="37">
        <v>2.35</v>
      </c>
      <c r="AY240" s="37"/>
      <c r="AZ240" s="37"/>
      <c r="BA240" s="37">
        <v>41.66</v>
      </c>
      <c r="BB240" s="37">
        <v>625</v>
      </c>
      <c r="BC240" s="37"/>
      <c r="CE240" s="37">
        <v>0</v>
      </c>
      <c r="CF240" s="37">
        <v>0</v>
      </c>
      <c r="CG240" s="37">
        <v>0</v>
      </c>
      <c r="CH240" s="37">
        <v>0</v>
      </c>
      <c r="CI240" s="37">
        <v>235</v>
      </c>
      <c r="CJ240" s="37">
        <v>1306.0409999999997</v>
      </c>
      <c r="CK240" s="37">
        <v>0</v>
      </c>
      <c r="CL240" s="37">
        <v>0</v>
      </c>
      <c r="CM240" s="37">
        <v>1541.0409999999997</v>
      </c>
      <c r="CN240" s="37">
        <v>1541.0409999999997</v>
      </c>
      <c r="CO240" s="37"/>
      <c r="CP240" s="39">
        <v>1541.0409999999997</v>
      </c>
      <c r="CQ240" s="37"/>
      <c r="CR240" s="40">
        <f t="shared" si="7"/>
        <v>100</v>
      </c>
      <c r="CT240" s="37">
        <v>100</v>
      </c>
      <c r="CU240" s="41" t="s">
        <v>43</v>
      </c>
      <c r="CV240" s="37">
        <v>100</v>
      </c>
      <c r="CW240" s="37">
        <v>0</v>
      </c>
      <c r="CX240" s="37">
        <v>100</v>
      </c>
      <c r="DA240" s="37">
        <v>262.34209999999996</v>
      </c>
      <c r="DB240" s="37"/>
      <c r="DC240" s="37">
        <v>262.34209999999996</v>
      </c>
      <c r="DD240" s="37"/>
      <c r="DE240" s="37">
        <v>262.34209999999996</v>
      </c>
      <c r="DF240" s="37"/>
      <c r="DG240" s="37">
        <v>262.34209999999996</v>
      </c>
      <c r="DH240" s="37"/>
    </row>
    <row r="241" spans="1:112" s="38" customFormat="1" ht="26.25" customHeight="1" x14ac:dyDescent="0.25">
      <c r="A241" s="1"/>
      <c r="B241" s="17"/>
      <c r="C241" s="26" t="s">
        <v>38</v>
      </c>
      <c r="D241" s="27">
        <f t="shared" si="6"/>
        <v>228</v>
      </c>
      <c r="E241" s="28" t="s">
        <v>122</v>
      </c>
      <c r="F241" s="28" t="s">
        <v>556</v>
      </c>
      <c r="G241" s="28" t="s">
        <v>557</v>
      </c>
      <c r="H241" s="28">
        <v>23</v>
      </c>
      <c r="I241" s="29" t="s">
        <v>533</v>
      </c>
      <c r="J241" s="30">
        <v>3</v>
      </c>
      <c r="K241" s="31">
        <v>2863.4139999999998</v>
      </c>
      <c r="L241" s="32">
        <v>100</v>
      </c>
      <c r="M241" s="33"/>
      <c r="N241" s="34">
        <v>100</v>
      </c>
      <c r="O241" s="34">
        <v>100</v>
      </c>
      <c r="P241" s="34">
        <v>0</v>
      </c>
      <c r="Q241" s="34">
        <v>0</v>
      </c>
      <c r="R241" s="34">
        <v>0</v>
      </c>
      <c r="S241" s="34">
        <v>100</v>
      </c>
      <c r="T241" s="34">
        <v>100</v>
      </c>
      <c r="U241" s="34">
        <v>100</v>
      </c>
      <c r="V241" s="34">
        <v>0</v>
      </c>
      <c r="W241" s="35">
        <v>100</v>
      </c>
      <c r="X241" s="33"/>
      <c r="Y241" s="34">
        <v>100</v>
      </c>
      <c r="Z241" s="34">
        <v>100</v>
      </c>
      <c r="AA241" s="34">
        <v>0</v>
      </c>
      <c r="AB241" s="34">
        <v>0</v>
      </c>
      <c r="AC241" s="34">
        <v>0</v>
      </c>
      <c r="AD241" s="34">
        <v>100</v>
      </c>
      <c r="AE241" s="34">
        <v>100</v>
      </c>
      <c r="AF241" s="34">
        <v>100</v>
      </c>
      <c r="AG241" s="34">
        <v>0</v>
      </c>
      <c r="AH241" s="37"/>
      <c r="AI241" s="37">
        <v>11.99</v>
      </c>
      <c r="AJ241" s="37"/>
      <c r="AK241" s="37"/>
      <c r="AL241" s="37"/>
      <c r="AM241" s="37">
        <v>2.35</v>
      </c>
      <c r="AN241" s="37"/>
      <c r="AO241" s="37"/>
      <c r="AP241" s="37">
        <v>41.660000000000004</v>
      </c>
      <c r="AQ241" s="37">
        <v>625</v>
      </c>
      <c r="AR241" s="37"/>
      <c r="AS241" s="37"/>
      <c r="AT241" s="37">
        <v>11.99</v>
      </c>
      <c r="AU241" s="37"/>
      <c r="AV241" s="37"/>
      <c r="AW241" s="37"/>
      <c r="AX241" s="37">
        <v>2.35</v>
      </c>
      <c r="AY241" s="37"/>
      <c r="AZ241" s="37"/>
      <c r="BA241" s="37">
        <v>41.660000000000004</v>
      </c>
      <c r="BB241" s="37">
        <v>625</v>
      </c>
      <c r="BC241" s="37"/>
      <c r="CE241" s="37">
        <v>32.373000000000005</v>
      </c>
      <c r="CF241" s="37">
        <v>0</v>
      </c>
      <c r="CG241" s="37">
        <v>0</v>
      </c>
      <c r="CH241" s="37">
        <v>0</v>
      </c>
      <c r="CI241" s="37">
        <v>587.5</v>
      </c>
      <c r="CJ241" s="37">
        <v>1306.0409999999997</v>
      </c>
      <c r="CK241" s="37">
        <v>937.5</v>
      </c>
      <c r="CL241" s="37">
        <v>0</v>
      </c>
      <c r="CM241" s="37">
        <v>2863.4139999999998</v>
      </c>
      <c r="CN241" s="37">
        <v>2863.4139999999998</v>
      </c>
      <c r="CO241" s="37"/>
      <c r="CP241" s="39">
        <v>2863.4139999999998</v>
      </c>
      <c r="CQ241" s="37"/>
      <c r="CR241" s="40">
        <f t="shared" si="7"/>
        <v>100</v>
      </c>
      <c r="CT241" s="37">
        <v>100</v>
      </c>
      <c r="CU241" s="41" t="s">
        <v>43</v>
      </c>
      <c r="CV241" s="37">
        <v>100</v>
      </c>
      <c r="CW241" s="37">
        <v>0</v>
      </c>
      <c r="CX241" s="37">
        <v>100</v>
      </c>
      <c r="DA241" s="37">
        <v>9462.8542739999994</v>
      </c>
      <c r="DB241" s="37"/>
      <c r="DC241" s="37">
        <v>9462.8542739999994</v>
      </c>
      <c r="DD241" s="37"/>
      <c r="DE241" s="37">
        <v>9462.8542739999994</v>
      </c>
      <c r="DF241" s="37"/>
      <c r="DG241" s="37">
        <v>9462.8542739999994</v>
      </c>
      <c r="DH241" s="37"/>
    </row>
    <row r="242" spans="1:112" s="38" customFormat="1" ht="26.25" customHeight="1" x14ac:dyDescent="0.25">
      <c r="A242" s="1"/>
      <c r="B242" s="17"/>
      <c r="C242" s="26" t="s">
        <v>38</v>
      </c>
      <c r="D242" s="27">
        <f t="shared" si="6"/>
        <v>229</v>
      </c>
      <c r="E242" s="28" t="s">
        <v>122</v>
      </c>
      <c r="F242" s="28" t="s">
        <v>558</v>
      </c>
      <c r="G242" s="28" t="s">
        <v>559</v>
      </c>
      <c r="H242" s="28">
        <v>23</v>
      </c>
      <c r="I242" s="29" t="s">
        <v>533</v>
      </c>
      <c r="J242" s="30">
        <v>3</v>
      </c>
      <c r="K242" s="31">
        <v>1118.4849999999999</v>
      </c>
      <c r="L242" s="32">
        <v>99.999999999999972</v>
      </c>
      <c r="M242" s="33"/>
      <c r="N242" s="34">
        <v>99.999999999999972</v>
      </c>
      <c r="O242" s="34">
        <v>99.999999999999986</v>
      </c>
      <c r="P242" s="34">
        <v>0</v>
      </c>
      <c r="Q242" s="34">
        <v>0</v>
      </c>
      <c r="R242" s="34">
        <v>0</v>
      </c>
      <c r="S242" s="34">
        <v>100</v>
      </c>
      <c r="T242" s="34">
        <v>100</v>
      </c>
      <c r="U242" s="34">
        <v>100</v>
      </c>
      <c r="V242" s="34">
        <v>0</v>
      </c>
      <c r="W242" s="35">
        <v>100</v>
      </c>
      <c r="X242" s="33"/>
      <c r="Y242" s="34">
        <v>100</v>
      </c>
      <c r="Z242" s="34">
        <v>100</v>
      </c>
      <c r="AA242" s="34">
        <v>100</v>
      </c>
      <c r="AB242" s="34">
        <v>0</v>
      </c>
      <c r="AC242" s="34">
        <v>0</v>
      </c>
      <c r="AD242" s="34">
        <v>100</v>
      </c>
      <c r="AE242" s="34">
        <v>100</v>
      </c>
      <c r="AF242" s="34">
        <v>100</v>
      </c>
      <c r="AG242" s="34">
        <v>0</v>
      </c>
      <c r="AH242" s="37"/>
      <c r="AI242" s="37">
        <v>21.65</v>
      </c>
      <c r="AJ242" s="37">
        <v>62.65</v>
      </c>
      <c r="AK242" s="37"/>
      <c r="AL242" s="37"/>
      <c r="AM242" s="37">
        <v>2.35</v>
      </c>
      <c r="AN242" s="37"/>
      <c r="AO242" s="37">
        <v>5.0299999999999994</v>
      </c>
      <c r="AP242" s="37">
        <v>41.659999999999989</v>
      </c>
      <c r="AQ242" s="37">
        <v>625</v>
      </c>
      <c r="AR242" s="37"/>
      <c r="AS242" s="37"/>
      <c r="AT242" s="37">
        <v>21.65</v>
      </c>
      <c r="AU242" s="37">
        <v>62.65</v>
      </c>
      <c r="AV242" s="37"/>
      <c r="AW242" s="37"/>
      <c r="AX242" s="37">
        <v>2.35</v>
      </c>
      <c r="AY242" s="37"/>
      <c r="AZ242" s="37">
        <v>5.0299999999999994</v>
      </c>
      <c r="BA242" s="37">
        <v>41.659999999999989</v>
      </c>
      <c r="BB242" s="37">
        <v>625</v>
      </c>
      <c r="BC242" s="37"/>
      <c r="CE242" s="37">
        <v>58.454999999999998</v>
      </c>
      <c r="CF242" s="37">
        <v>0</v>
      </c>
      <c r="CG242" s="37">
        <v>0</v>
      </c>
      <c r="CH242" s="37">
        <v>0</v>
      </c>
      <c r="CI242" s="37">
        <v>117.5</v>
      </c>
      <c r="CJ242" s="37">
        <v>5.03</v>
      </c>
      <c r="CK242" s="37">
        <v>937.5</v>
      </c>
      <c r="CL242" s="37">
        <v>0</v>
      </c>
      <c r="CM242" s="37">
        <v>1118.4849999999999</v>
      </c>
      <c r="CN242" s="37">
        <v>1118.4849999999999</v>
      </c>
      <c r="CO242" s="37"/>
      <c r="CP242" s="39">
        <v>1118.4850000000001</v>
      </c>
      <c r="CQ242" s="37"/>
      <c r="CR242" s="40">
        <f t="shared" si="7"/>
        <v>99.999999999999972</v>
      </c>
      <c r="CT242" s="37">
        <v>100</v>
      </c>
      <c r="CU242" s="41" t="s">
        <v>43</v>
      </c>
      <c r="CV242" s="37">
        <v>100</v>
      </c>
      <c r="CW242" s="37">
        <v>0</v>
      </c>
      <c r="CX242" s="37">
        <v>100</v>
      </c>
      <c r="DA242" s="37">
        <v>9899.4268300000003</v>
      </c>
      <c r="DB242" s="37"/>
      <c r="DC242" s="37">
        <v>9899.4268300000003</v>
      </c>
      <c r="DD242" s="37"/>
      <c r="DE242" s="37">
        <v>9899.4268300000003</v>
      </c>
      <c r="DF242" s="37"/>
      <c r="DG242" s="37">
        <v>9899.4268300000003</v>
      </c>
      <c r="DH242" s="37"/>
    </row>
    <row r="243" spans="1:112" s="38" customFormat="1" ht="26.25" customHeight="1" x14ac:dyDescent="0.25">
      <c r="A243" s="1"/>
      <c r="B243" s="17"/>
      <c r="C243" s="26" t="s">
        <v>38</v>
      </c>
      <c r="D243" s="27">
        <f t="shared" si="6"/>
        <v>230</v>
      </c>
      <c r="E243" s="28" t="s">
        <v>122</v>
      </c>
      <c r="F243" s="28" t="s">
        <v>560</v>
      </c>
      <c r="G243" s="28" t="s">
        <v>561</v>
      </c>
      <c r="H243" s="28">
        <v>23</v>
      </c>
      <c r="I243" s="29" t="s">
        <v>533</v>
      </c>
      <c r="J243" s="30">
        <v>3</v>
      </c>
      <c r="K243" s="31">
        <v>2831.0409999999997</v>
      </c>
      <c r="L243" s="32">
        <v>100</v>
      </c>
      <c r="M243" s="33"/>
      <c r="N243" s="34">
        <v>100</v>
      </c>
      <c r="O243" s="34">
        <v>0</v>
      </c>
      <c r="P243" s="34">
        <v>0</v>
      </c>
      <c r="Q243" s="34">
        <v>0</v>
      </c>
      <c r="R243" s="34">
        <v>0</v>
      </c>
      <c r="S243" s="34">
        <v>100</v>
      </c>
      <c r="T243" s="34">
        <v>100</v>
      </c>
      <c r="U243" s="34">
        <v>100</v>
      </c>
      <c r="V243" s="34">
        <v>0</v>
      </c>
      <c r="W243" s="35">
        <v>100</v>
      </c>
      <c r="X243" s="33"/>
      <c r="Y243" s="34">
        <v>100</v>
      </c>
      <c r="Z243" s="34">
        <v>0</v>
      </c>
      <c r="AA243" s="34">
        <v>0</v>
      </c>
      <c r="AB243" s="34">
        <v>0</v>
      </c>
      <c r="AC243" s="34">
        <v>0</v>
      </c>
      <c r="AD243" s="34">
        <v>100</v>
      </c>
      <c r="AE243" s="34">
        <v>100</v>
      </c>
      <c r="AF243" s="34">
        <v>100</v>
      </c>
      <c r="AG243" s="34">
        <v>0</v>
      </c>
      <c r="AH243" s="37"/>
      <c r="AI243" s="37"/>
      <c r="AJ243" s="37"/>
      <c r="AK243" s="37"/>
      <c r="AL243" s="37"/>
      <c r="AM243" s="37">
        <v>2.35</v>
      </c>
      <c r="AN243" s="37"/>
      <c r="AO243" s="37">
        <v>5.03</v>
      </c>
      <c r="AP243" s="37">
        <v>41.66</v>
      </c>
      <c r="AQ243" s="37">
        <v>625</v>
      </c>
      <c r="AR243" s="37"/>
      <c r="AS243" s="37"/>
      <c r="AT243" s="37"/>
      <c r="AU243" s="37"/>
      <c r="AV243" s="37"/>
      <c r="AW243" s="37"/>
      <c r="AX243" s="37">
        <v>2.35</v>
      </c>
      <c r="AY243" s="37"/>
      <c r="AZ243" s="37">
        <v>5.03</v>
      </c>
      <c r="BA243" s="37">
        <v>41.66</v>
      </c>
      <c r="BB243" s="37">
        <v>625</v>
      </c>
      <c r="BC243" s="37"/>
      <c r="CE243" s="37">
        <v>0</v>
      </c>
      <c r="CF243" s="37">
        <v>0</v>
      </c>
      <c r="CG243" s="37">
        <v>0</v>
      </c>
      <c r="CH243" s="37">
        <v>0</v>
      </c>
      <c r="CI243" s="37">
        <v>587.5</v>
      </c>
      <c r="CJ243" s="37">
        <v>1306.0409999999997</v>
      </c>
      <c r="CK243" s="37">
        <v>937.5</v>
      </c>
      <c r="CL243" s="37">
        <v>0</v>
      </c>
      <c r="CM243" s="37">
        <v>2831.0409999999997</v>
      </c>
      <c r="CN243" s="37">
        <v>2831.0409999999997</v>
      </c>
      <c r="CO243" s="37"/>
      <c r="CP243" s="39">
        <v>2831.0409999999997</v>
      </c>
      <c r="CQ243" s="37"/>
      <c r="CR243" s="40">
        <f t="shared" si="7"/>
        <v>100</v>
      </c>
      <c r="CT243" s="37">
        <v>100</v>
      </c>
      <c r="CU243" s="41" t="s">
        <v>43</v>
      </c>
      <c r="CV243" s="37">
        <v>100</v>
      </c>
      <c r="CW243" s="37">
        <v>0</v>
      </c>
      <c r="CX243" s="37">
        <v>100</v>
      </c>
      <c r="DA243" s="37">
        <v>19616.105867666665</v>
      </c>
      <c r="DB243" s="37"/>
      <c r="DC243" s="37">
        <v>19616.105867666665</v>
      </c>
      <c r="DD243" s="37"/>
      <c r="DE243" s="37">
        <v>19616.105867666665</v>
      </c>
      <c r="DF243" s="37"/>
      <c r="DG243" s="37">
        <v>19616.105867666665</v>
      </c>
      <c r="DH243" s="37"/>
    </row>
    <row r="244" spans="1:112" s="38" customFormat="1" ht="26.25" customHeight="1" x14ac:dyDescent="0.25">
      <c r="A244" s="1"/>
      <c r="B244" s="17"/>
      <c r="C244" s="26" t="s">
        <v>38</v>
      </c>
      <c r="D244" s="27">
        <f t="shared" si="6"/>
        <v>231</v>
      </c>
      <c r="E244" s="28" t="s">
        <v>562</v>
      </c>
      <c r="F244" s="28" t="s">
        <v>563</v>
      </c>
      <c r="G244" s="28" t="s">
        <v>564</v>
      </c>
      <c r="H244" s="28">
        <v>16</v>
      </c>
      <c r="I244" s="29" t="s">
        <v>565</v>
      </c>
      <c r="J244" s="30">
        <v>3</v>
      </c>
      <c r="K244" s="31">
        <v>4846.4848179999999</v>
      </c>
      <c r="L244" s="32">
        <v>100</v>
      </c>
      <c r="M244" s="33"/>
      <c r="N244" s="34">
        <v>100</v>
      </c>
      <c r="O244" s="34">
        <v>100</v>
      </c>
      <c r="P244" s="34">
        <v>100</v>
      </c>
      <c r="Q244" s="34">
        <v>100</v>
      </c>
      <c r="R244" s="34">
        <v>100</v>
      </c>
      <c r="S244" s="34">
        <v>100</v>
      </c>
      <c r="T244" s="34">
        <v>99.999999999999986</v>
      </c>
      <c r="U244" s="34">
        <v>0</v>
      </c>
      <c r="V244" s="34">
        <v>0</v>
      </c>
      <c r="W244" s="35">
        <v>100</v>
      </c>
      <c r="X244" s="33"/>
      <c r="Y244" s="34">
        <v>100</v>
      </c>
      <c r="Z244" s="34">
        <v>100.00000000000003</v>
      </c>
      <c r="AA244" s="34">
        <v>100</v>
      </c>
      <c r="AB244" s="34">
        <v>100</v>
      </c>
      <c r="AC244" s="34">
        <v>100.00000000000003</v>
      </c>
      <c r="AD244" s="34">
        <v>100</v>
      </c>
      <c r="AE244" s="34">
        <v>100</v>
      </c>
      <c r="AF244" s="34">
        <v>0</v>
      </c>
      <c r="AG244" s="34">
        <v>0</v>
      </c>
      <c r="AH244" s="37"/>
      <c r="AI244" s="37">
        <v>22.840000000000003</v>
      </c>
      <c r="AJ244" s="37">
        <v>47.129999999999995</v>
      </c>
      <c r="AK244" s="37">
        <v>112.05000000000001</v>
      </c>
      <c r="AL244" s="37">
        <v>1871.2430000000002</v>
      </c>
      <c r="AM244" s="37">
        <v>2.35</v>
      </c>
      <c r="AN244" s="37"/>
      <c r="AO244" s="37">
        <v>7.15</v>
      </c>
      <c r="AP244" s="37">
        <v>41.66</v>
      </c>
      <c r="AQ244" s="37"/>
      <c r="AR244" s="37"/>
      <c r="AS244" s="37"/>
      <c r="AT244" s="37">
        <v>22.840000000000003</v>
      </c>
      <c r="AU244" s="37">
        <v>47.129999999999995</v>
      </c>
      <c r="AV244" s="37">
        <v>112.05000000000001</v>
      </c>
      <c r="AW244" s="37">
        <v>1871.2430000000002</v>
      </c>
      <c r="AX244" s="37">
        <v>2.35</v>
      </c>
      <c r="AY244" s="37"/>
      <c r="AZ244" s="37">
        <v>7.15</v>
      </c>
      <c r="BA244" s="37">
        <v>41.66</v>
      </c>
      <c r="BB244" s="37"/>
      <c r="BC244" s="37"/>
      <c r="CE244" s="37">
        <v>283.6728</v>
      </c>
      <c r="CF244" s="37">
        <v>1057.5972000000002</v>
      </c>
      <c r="CG244" s="37">
        <v>1152.9945</v>
      </c>
      <c r="CH244" s="37">
        <v>1919.8953179999999</v>
      </c>
      <c r="CI244" s="37">
        <v>185.65</v>
      </c>
      <c r="CJ244" s="37">
        <v>246.67500000000001</v>
      </c>
      <c r="CK244" s="37">
        <v>0</v>
      </c>
      <c r="CL244" s="37">
        <v>0</v>
      </c>
      <c r="CM244" s="37">
        <v>4846.4848179999999</v>
      </c>
      <c r="CN244" s="37">
        <v>4846.4848179999999</v>
      </c>
      <c r="CO244" s="37"/>
      <c r="CP244" s="39">
        <v>4846.4848179999999</v>
      </c>
      <c r="CQ244" s="37"/>
      <c r="CR244" s="40">
        <f t="shared" si="7"/>
        <v>100</v>
      </c>
      <c r="CT244" s="37">
        <v>100</v>
      </c>
      <c r="CU244" s="41" t="s">
        <v>43</v>
      </c>
      <c r="CV244" s="37">
        <v>100</v>
      </c>
      <c r="CW244" s="37">
        <v>0</v>
      </c>
      <c r="CX244" s="37">
        <v>100</v>
      </c>
      <c r="DA244" s="37">
        <v>848.21542334299875</v>
      </c>
      <c r="DB244" s="37"/>
      <c r="DC244" s="37">
        <v>848.21542334299875</v>
      </c>
      <c r="DD244" s="37"/>
      <c r="DE244" s="37">
        <v>848.21542334299875</v>
      </c>
      <c r="DF244" s="37"/>
      <c r="DG244" s="37">
        <v>848.21542334299875</v>
      </c>
      <c r="DH244" s="37"/>
    </row>
    <row r="245" spans="1:112" s="38" customFormat="1" ht="26.25" customHeight="1" x14ac:dyDescent="0.25">
      <c r="A245" s="1"/>
      <c r="B245" s="17"/>
      <c r="C245" s="26" t="s">
        <v>38</v>
      </c>
      <c r="D245" s="27">
        <f t="shared" si="6"/>
        <v>232</v>
      </c>
      <c r="E245" s="28" t="s">
        <v>562</v>
      </c>
      <c r="F245" s="28" t="s">
        <v>566</v>
      </c>
      <c r="G245" s="28" t="s">
        <v>567</v>
      </c>
      <c r="H245" s="28">
        <v>16</v>
      </c>
      <c r="I245" s="29" t="s">
        <v>565</v>
      </c>
      <c r="J245" s="30">
        <v>3</v>
      </c>
      <c r="K245" s="31">
        <v>4467.1994999999997</v>
      </c>
      <c r="L245" s="32">
        <v>100.00000000000003</v>
      </c>
      <c r="M245" s="33"/>
      <c r="N245" s="34">
        <v>100.00000000000003</v>
      </c>
      <c r="O245" s="34">
        <v>100</v>
      </c>
      <c r="P245" s="34">
        <v>100</v>
      </c>
      <c r="Q245" s="34">
        <v>100</v>
      </c>
      <c r="R245" s="34">
        <v>100.00000000000003</v>
      </c>
      <c r="S245" s="34">
        <v>100</v>
      </c>
      <c r="T245" s="34">
        <v>100</v>
      </c>
      <c r="U245" s="34">
        <v>0</v>
      </c>
      <c r="V245" s="34">
        <v>0</v>
      </c>
      <c r="W245" s="35">
        <v>100</v>
      </c>
      <c r="X245" s="33"/>
      <c r="Y245" s="34">
        <v>100</v>
      </c>
      <c r="Z245" s="34">
        <v>100</v>
      </c>
      <c r="AA245" s="34">
        <v>100</v>
      </c>
      <c r="AB245" s="34">
        <v>100</v>
      </c>
      <c r="AC245" s="34">
        <v>100</v>
      </c>
      <c r="AD245" s="34">
        <v>100</v>
      </c>
      <c r="AE245" s="34">
        <v>100</v>
      </c>
      <c r="AF245" s="34">
        <v>100</v>
      </c>
      <c r="AG245" s="34">
        <v>0</v>
      </c>
      <c r="AH245" s="37"/>
      <c r="AI245" s="37">
        <v>16.940000000000005</v>
      </c>
      <c r="AJ245" s="37">
        <v>37.1</v>
      </c>
      <c r="AK245" s="37">
        <v>114.92</v>
      </c>
      <c r="AL245" s="37">
        <v>2082.0999999999995</v>
      </c>
      <c r="AM245" s="37">
        <v>2.35</v>
      </c>
      <c r="AN245" s="37"/>
      <c r="AO245" s="37">
        <v>5.03</v>
      </c>
      <c r="AP245" s="37">
        <v>41.66</v>
      </c>
      <c r="AQ245" s="37">
        <v>610</v>
      </c>
      <c r="AR245" s="37"/>
      <c r="AS245" s="37"/>
      <c r="AT245" s="37">
        <v>16.940000000000005</v>
      </c>
      <c r="AU245" s="37">
        <v>37.1</v>
      </c>
      <c r="AV245" s="37">
        <v>114.92</v>
      </c>
      <c r="AW245" s="37">
        <v>2082.0999999999995</v>
      </c>
      <c r="AX245" s="37">
        <v>2.35</v>
      </c>
      <c r="AY245" s="37"/>
      <c r="AZ245" s="37">
        <v>5.03</v>
      </c>
      <c r="BA245" s="37">
        <v>41.66</v>
      </c>
      <c r="BB245" s="37">
        <v>610</v>
      </c>
      <c r="BC245" s="37"/>
      <c r="CE245" s="37">
        <v>62.677999999999997</v>
      </c>
      <c r="CF245" s="37">
        <v>296.8</v>
      </c>
      <c r="CG245" s="37">
        <v>494.15600000000001</v>
      </c>
      <c r="CH245" s="37">
        <v>3373.0019999999995</v>
      </c>
      <c r="CI245" s="37">
        <v>188</v>
      </c>
      <c r="CJ245" s="37">
        <v>52.563499999999998</v>
      </c>
      <c r="CK245" s="37">
        <v>0</v>
      </c>
      <c r="CL245" s="37">
        <v>0</v>
      </c>
      <c r="CM245" s="37">
        <v>4467.1994999999997</v>
      </c>
      <c r="CN245" s="37">
        <v>4467.1994999999997</v>
      </c>
      <c r="CO245" s="37"/>
      <c r="CP245" s="39">
        <v>4467.1994999999988</v>
      </c>
      <c r="CQ245" s="37"/>
      <c r="CR245" s="40">
        <f t="shared" si="7"/>
        <v>100.00000000000003</v>
      </c>
      <c r="CT245" s="37">
        <v>100</v>
      </c>
      <c r="CU245" s="41" t="s">
        <v>43</v>
      </c>
      <c r="CV245" s="37">
        <v>100</v>
      </c>
      <c r="CW245" s="37">
        <v>0</v>
      </c>
      <c r="CX245" s="37">
        <v>100</v>
      </c>
      <c r="DA245" s="37">
        <v>796.99270927335408</v>
      </c>
      <c r="DB245" s="37"/>
      <c r="DC245" s="37">
        <v>796.99270927335408</v>
      </c>
      <c r="DD245" s="37"/>
      <c r="DE245" s="37">
        <v>796.99270927335408</v>
      </c>
      <c r="DF245" s="37"/>
      <c r="DG245" s="37">
        <v>796.99270927335408</v>
      </c>
      <c r="DH245" s="37"/>
    </row>
    <row r="246" spans="1:112" s="38" customFormat="1" ht="26.25" customHeight="1" x14ac:dyDescent="0.25">
      <c r="A246" s="1"/>
      <c r="B246" s="17"/>
      <c r="C246" s="26" t="s">
        <v>38</v>
      </c>
      <c r="D246" s="27">
        <f t="shared" si="6"/>
        <v>233</v>
      </c>
      <c r="E246" s="28" t="s">
        <v>562</v>
      </c>
      <c r="F246" s="28" t="s">
        <v>568</v>
      </c>
      <c r="G246" s="28" t="s">
        <v>569</v>
      </c>
      <c r="H246" s="28">
        <v>16</v>
      </c>
      <c r="I246" s="29" t="s">
        <v>565</v>
      </c>
      <c r="J246" s="30">
        <v>3</v>
      </c>
      <c r="K246" s="31">
        <v>6057.3948399999999</v>
      </c>
      <c r="L246" s="32">
        <v>99.999999999999986</v>
      </c>
      <c r="M246" s="33"/>
      <c r="N246" s="34">
        <v>99.999999999999986</v>
      </c>
      <c r="O246" s="34">
        <v>100</v>
      </c>
      <c r="P246" s="34">
        <v>100</v>
      </c>
      <c r="Q246" s="34">
        <v>100</v>
      </c>
      <c r="R246" s="34">
        <v>99.999999999999986</v>
      </c>
      <c r="S246" s="34">
        <v>100</v>
      </c>
      <c r="T246" s="34">
        <v>100</v>
      </c>
      <c r="U246" s="34">
        <v>0</v>
      </c>
      <c r="V246" s="34">
        <v>0</v>
      </c>
      <c r="W246" s="35">
        <v>100</v>
      </c>
      <c r="X246" s="33"/>
      <c r="Y246" s="34">
        <v>100</v>
      </c>
      <c r="Z246" s="34">
        <v>100</v>
      </c>
      <c r="AA246" s="34">
        <v>100</v>
      </c>
      <c r="AB246" s="34">
        <v>100</v>
      </c>
      <c r="AC246" s="34">
        <v>100</v>
      </c>
      <c r="AD246" s="34">
        <v>100</v>
      </c>
      <c r="AE246" s="34">
        <v>100</v>
      </c>
      <c r="AF246" s="34">
        <v>100</v>
      </c>
      <c r="AG246" s="34">
        <v>0</v>
      </c>
      <c r="AH246" s="37"/>
      <c r="AI246" s="37">
        <v>22.812000000000005</v>
      </c>
      <c r="AJ246" s="37">
        <v>47.13000000000001</v>
      </c>
      <c r="AK246" s="37">
        <v>106.33000000000001</v>
      </c>
      <c r="AL246" s="37">
        <v>1764.8000000000004</v>
      </c>
      <c r="AM246" s="37">
        <v>2.35</v>
      </c>
      <c r="AN246" s="37"/>
      <c r="AO246" s="37">
        <v>7.1500000000000021</v>
      </c>
      <c r="AP246" s="37">
        <v>41.66</v>
      </c>
      <c r="AQ246" s="37">
        <v>610</v>
      </c>
      <c r="AR246" s="37"/>
      <c r="AS246" s="37"/>
      <c r="AT246" s="37">
        <v>22.812000000000005</v>
      </c>
      <c r="AU246" s="37">
        <v>47.13000000000001</v>
      </c>
      <c r="AV246" s="37">
        <v>106.33000000000001</v>
      </c>
      <c r="AW246" s="37">
        <v>1764.8000000000004</v>
      </c>
      <c r="AX246" s="37">
        <v>2.35</v>
      </c>
      <c r="AY246" s="37"/>
      <c r="AZ246" s="37">
        <v>7.1500000000000021</v>
      </c>
      <c r="BA246" s="37">
        <v>41.66</v>
      </c>
      <c r="BB246" s="37">
        <v>610</v>
      </c>
      <c r="BC246" s="37"/>
      <c r="CE246" s="37">
        <v>283.32503999999994</v>
      </c>
      <c r="CF246" s="37">
        <v>1057.5972000000002</v>
      </c>
      <c r="CG246" s="37">
        <v>1065.4266</v>
      </c>
      <c r="CH246" s="37">
        <v>2858.9759999999997</v>
      </c>
      <c r="CI246" s="37">
        <v>178.6</v>
      </c>
      <c r="CJ246" s="37">
        <v>613.47</v>
      </c>
      <c r="CK246" s="37">
        <v>0</v>
      </c>
      <c r="CL246" s="37">
        <v>0</v>
      </c>
      <c r="CM246" s="37">
        <v>6057.3948399999999</v>
      </c>
      <c r="CN246" s="37">
        <v>6057.3948399999999</v>
      </c>
      <c r="CO246" s="37"/>
      <c r="CP246" s="39">
        <v>6057.3948400000008</v>
      </c>
      <c r="CQ246" s="37"/>
      <c r="CR246" s="40">
        <f t="shared" si="7"/>
        <v>99.999999999999986</v>
      </c>
      <c r="CT246" s="37">
        <v>100</v>
      </c>
      <c r="CU246" s="41" t="s">
        <v>43</v>
      </c>
      <c r="CV246" s="37">
        <v>100</v>
      </c>
      <c r="CW246" s="37">
        <v>0</v>
      </c>
      <c r="CX246" s="37">
        <v>100</v>
      </c>
      <c r="DA246" s="37">
        <v>1546.7418065199995</v>
      </c>
      <c r="DB246" s="37"/>
      <c r="DC246" s="37">
        <v>1546.7418065199995</v>
      </c>
      <c r="DD246" s="37"/>
      <c r="DE246" s="37">
        <v>1546.7418065199995</v>
      </c>
      <c r="DF246" s="37"/>
      <c r="DG246" s="37">
        <v>1546.7418065199995</v>
      </c>
      <c r="DH246" s="37"/>
    </row>
    <row r="247" spans="1:112" s="38" customFormat="1" ht="26.25" customHeight="1" x14ac:dyDescent="0.25">
      <c r="A247" s="1"/>
      <c r="B247" s="17"/>
      <c r="C247" s="26" t="s">
        <v>38</v>
      </c>
      <c r="D247" s="27">
        <f t="shared" si="6"/>
        <v>234</v>
      </c>
      <c r="E247" s="28" t="s">
        <v>562</v>
      </c>
      <c r="F247" s="28" t="s">
        <v>570</v>
      </c>
      <c r="G247" s="28" t="s">
        <v>571</v>
      </c>
      <c r="H247" s="28">
        <v>16</v>
      </c>
      <c r="I247" s="29" t="s">
        <v>565</v>
      </c>
      <c r="J247" s="30">
        <v>3</v>
      </c>
      <c r="K247" s="31">
        <v>5613.4509999999991</v>
      </c>
      <c r="L247" s="32">
        <v>99.999999999999972</v>
      </c>
      <c r="M247" s="33"/>
      <c r="N247" s="34">
        <v>99.999999999999972</v>
      </c>
      <c r="O247" s="34">
        <v>100</v>
      </c>
      <c r="P247" s="34">
        <v>100.00000000000003</v>
      </c>
      <c r="Q247" s="34">
        <v>99.999999999999986</v>
      </c>
      <c r="R247" s="34">
        <v>100</v>
      </c>
      <c r="S247" s="34">
        <v>100</v>
      </c>
      <c r="T247" s="34">
        <v>100</v>
      </c>
      <c r="U247" s="34">
        <v>0</v>
      </c>
      <c r="V247" s="34">
        <v>0</v>
      </c>
      <c r="W247" s="35">
        <v>100</v>
      </c>
      <c r="X247" s="33"/>
      <c r="Y247" s="34">
        <v>100</v>
      </c>
      <c r="Z247" s="34">
        <v>100</v>
      </c>
      <c r="AA247" s="34">
        <v>99.999999999999972</v>
      </c>
      <c r="AB247" s="34">
        <v>100</v>
      </c>
      <c r="AC247" s="34">
        <v>100</v>
      </c>
      <c r="AD247" s="34">
        <v>100</v>
      </c>
      <c r="AE247" s="34">
        <v>100</v>
      </c>
      <c r="AF247" s="34">
        <v>100</v>
      </c>
      <c r="AG247" s="34">
        <v>0</v>
      </c>
      <c r="AH247" s="37"/>
      <c r="AI247" s="37">
        <v>28.900000000000009</v>
      </c>
      <c r="AJ247" s="37">
        <v>17.599999999999998</v>
      </c>
      <c r="AK247" s="37">
        <v>105.87</v>
      </c>
      <c r="AL247" s="37">
        <v>2106.5344105390609</v>
      </c>
      <c r="AM247" s="37">
        <v>2.35</v>
      </c>
      <c r="AN247" s="37"/>
      <c r="AO247" s="37">
        <v>7.15</v>
      </c>
      <c r="AP247" s="37">
        <v>41.66</v>
      </c>
      <c r="AQ247" s="37">
        <v>610</v>
      </c>
      <c r="AR247" s="37"/>
      <c r="AS247" s="37"/>
      <c r="AT247" s="37">
        <v>28.900000000000009</v>
      </c>
      <c r="AU247" s="37">
        <v>17.599999999999998</v>
      </c>
      <c r="AV247" s="37">
        <v>105.87</v>
      </c>
      <c r="AW247" s="37">
        <v>2106.5344105390609</v>
      </c>
      <c r="AX247" s="37">
        <v>2.35</v>
      </c>
      <c r="AY247" s="37"/>
      <c r="AZ247" s="37">
        <v>7.15</v>
      </c>
      <c r="BA247" s="37">
        <v>41.66</v>
      </c>
      <c r="BB247" s="37">
        <v>610</v>
      </c>
      <c r="BC247" s="37"/>
      <c r="CE247" s="37">
        <v>349.40100000000001</v>
      </c>
      <c r="CF247" s="37">
        <v>381.74400000000003</v>
      </c>
      <c r="CG247" s="37">
        <v>1016.3520000000001</v>
      </c>
      <c r="CH247" s="37">
        <v>2358.7199999999998</v>
      </c>
      <c r="CI247" s="37">
        <v>157.45000000000002</v>
      </c>
      <c r="CJ247" s="37">
        <v>1349.7840000000001</v>
      </c>
      <c r="CK247" s="37">
        <v>0</v>
      </c>
      <c r="CL247" s="37">
        <v>0</v>
      </c>
      <c r="CM247" s="37">
        <v>5613.4509999999991</v>
      </c>
      <c r="CN247" s="37">
        <v>5613.4509999999991</v>
      </c>
      <c r="CO247" s="37"/>
      <c r="CP247" s="39">
        <v>5613.4510000000009</v>
      </c>
      <c r="CQ247" s="37"/>
      <c r="CR247" s="40">
        <f t="shared" si="7"/>
        <v>99.999999999999972</v>
      </c>
      <c r="CT247" s="37">
        <v>100</v>
      </c>
      <c r="CU247" s="41" t="s">
        <v>43</v>
      </c>
      <c r="CV247" s="37">
        <v>100</v>
      </c>
      <c r="CW247" s="37">
        <v>0</v>
      </c>
      <c r="CX247" s="37">
        <v>100</v>
      </c>
      <c r="DA247" s="37">
        <v>1672.8748400666248</v>
      </c>
      <c r="DB247" s="37"/>
      <c r="DC247" s="37">
        <v>1672.8748400666248</v>
      </c>
      <c r="DD247" s="37"/>
      <c r="DE247" s="37">
        <v>1672.8748400666248</v>
      </c>
      <c r="DF247" s="37"/>
      <c r="DG247" s="37">
        <v>1672.8748400666248</v>
      </c>
      <c r="DH247" s="37"/>
    </row>
    <row r="248" spans="1:112" s="38" customFormat="1" ht="26.25" customHeight="1" x14ac:dyDescent="0.25">
      <c r="A248" s="1"/>
      <c r="B248" s="17"/>
      <c r="C248" s="26" t="s">
        <v>38</v>
      </c>
      <c r="D248" s="27">
        <f t="shared" si="6"/>
        <v>235</v>
      </c>
      <c r="E248" s="28" t="s">
        <v>562</v>
      </c>
      <c r="F248" s="28" t="s">
        <v>572</v>
      </c>
      <c r="G248" s="28" t="s">
        <v>573</v>
      </c>
      <c r="H248" s="28">
        <v>16</v>
      </c>
      <c r="I248" s="29" t="s">
        <v>565</v>
      </c>
      <c r="J248" s="30">
        <v>3</v>
      </c>
      <c r="K248" s="31">
        <v>5088.7779999999993</v>
      </c>
      <c r="L248" s="32">
        <v>100</v>
      </c>
      <c r="M248" s="33"/>
      <c r="N248" s="34">
        <v>100</v>
      </c>
      <c r="O248" s="34">
        <v>99.999999999999986</v>
      </c>
      <c r="P248" s="34">
        <v>100</v>
      </c>
      <c r="Q248" s="34">
        <v>100</v>
      </c>
      <c r="R248" s="34">
        <v>100.00000000000003</v>
      </c>
      <c r="S248" s="34">
        <v>100</v>
      </c>
      <c r="T248" s="34">
        <v>0</v>
      </c>
      <c r="U248" s="34">
        <v>0</v>
      </c>
      <c r="V248" s="34">
        <v>0</v>
      </c>
      <c r="W248" s="35">
        <v>100</v>
      </c>
      <c r="X248" s="33"/>
      <c r="Y248" s="34">
        <v>100</v>
      </c>
      <c r="Z248" s="34">
        <v>100</v>
      </c>
      <c r="AA248" s="34">
        <v>100</v>
      </c>
      <c r="AB248" s="34">
        <v>100</v>
      </c>
      <c r="AC248" s="34">
        <v>100</v>
      </c>
      <c r="AD248" s="34">
        <v>100</v>
      </c>
      <c r="AE248" s="34">
        <v>0</v>
      </c>
      <c r="AF248" s="34">
        <v>100</v>
      </c>
      <c r="AG248" s="34">
        <v>0</v>
      </c>
      <c r="AH248" s="37"/>
      <c r="AI248" s="37">
        <v>17.159502985565851</v>
      </c>
      <c r="AJ248" s="37">
        <v>26.442841189786495</v>
      </c>
      <c r="AK248" s="37">
        <v>126.73000000000003</v>
      </c>
      <c r="AL248" s="37">
        <v>1793.0868050103584</v>
      </c>
      <c r="AM248" s="37">
        <v>2.35</v>
      </c>
      <c r="AN248" s="37"/>
      <c r="AO248" s="37"/>
      <c r="AP248" s="37"/>
      <c r="AQ248" s="37">
        <v>610</v>
      </c>
      <c r="AR248" s="37"/>
      <c r="AS248" s="37"/>
      <c r="AT248" s="37">
        <v>17.159502985565851</v>
      </c>
      <c r="AU248" s="37">
        <v>26.442841189786495</v>
      </c>
      <c r="AV248" s="37">
        <v>126.73000000000003</v>
      </c>
      <c r="AW248" s="37">
        <v>1793.0868050103584</v>
      </c>
      <c r="AX248" s="37">
        <v>2.35</v>
      </c>
      <c r="AY248" s="37"/>
      <c r="AZ248" s="37"/>
      <c r="BA248" s="37"/>
      <c r="BB248" s="37">
        <v>610</v>
      </c>
      <c r="BC248" s="37"/>
      <c r="CE248" s="37">
        <v>213.9966</v>
      </c>
      <c r="CF248" s="37">
        <v>605.20680000000004</v>
      </c>
      <c r="CG248" s="37">
        <v>1269.8345999999999</v>
      </c>
      <c r="CH248" s="37">
        <v>2842.29</v>
      </c>
      <c r="CI248" s="37">
        <v>157.45000000000002</v>
      </c>
      <c r="CJ248" s="37">
        <v>0</v>
      </c>
      <c r="CK248" s="37">
        <v>0</v>
      </c>
      <c r="CL248" s="37">
        <v>0</v>
      </c>
      <c r="CM248" s="37">
        <v>5088.7779999999993</v>
      </c>
      <c r="CN248" s="37">
        <v>5088.7779999999993</v>
      </c>
      <c r="CO248" s="37"/>
      <c r="CP248" s="39">
        <v>5088.7779999999993</v>
      </c>
      <c r="CQ248" s="37"/>
      <c r="CR248" s="40">
        <f t="shared" si="7"/>
        <v>100</v>
      </c>
      <c r="CT248" s="37">
        <v>100</v>
      </c>
      <c r="CU248" s="41" t="s">
        <v>43</v>
      </c>
      <c r="CV248" s="37">
        <v>100</v>
      </c>
      <c r="CW248" s="37">
        <v>0</v>
      </c>
      <c r="CX248" s="37">
        <v>100</v>
      </c>
      <c r="DA248" s="37">
        <v>2908.1781263000194</v>
      </c>
      <c r="DB248" s="37"/>
      <c r="DC248" s="37">
        <v>2908.1781263000194</v>
      </c>
      <c r="DD248" s="37"/>
      <c r="DE248" s="37">
        <v>2908.1781263000194</v>
      </c>
      <c r="DF248" s="37"/>
      <c r="DG248" s="37">
        <v>2908.1781263000194</v>
      </c>
      <c r="DH248" s="37"/>
    </row>
    <row r="249" spans="1:112" s="38" customFormat="1" ht="26.25" customHeight="1" x14ac:dyDescent="0.25">
      <c r="A249" s="1"/>
      <c r="B249" s="17"/>
      <c r="C249" s="26" t="s">
        <v>38</v>
      </c>
      <c r="D249" s="27">
        <f t="shared" si="6"/>
        <v>236</v>
      </c>
      <c r="E249" s="28" t="s">
        <v>562</v>
      </c>
      <c r="F249" s="28" t="s">
        <v>396</v>
      </c>
      <c r="G249" s="28" t="s">
        <v>574</v>
      </c>
      <c r="H249" s="28">
        <v>16</v>
      </c>
      <c r="I249" s="29" t="s">
        <v>565</v>
      </c>
      <c r="J249" s="30">
        <v>3</v>
      </c>
      <c r="K249" s="31">
        <v>4225.7918</v>
      </c>
      <c r="L249" s="32">
        <v>100</v>
      </c>
      <c r="M249" s="33"/>
      <c r="N249" s="34">
        <v>100</v>
      </c>
      <c r="O249" s="34">
        <v>100</v>
      </c>
      <c r="P249" s="34">
        <v>100</v>
      </c>
      <c r="Q249" s="34">
        <v>0</v>
      </c>
      <c r="R249" s="34">
        <v>100</v>
      </c>
      <c r="S249" s="34">
        <v>100</v>
      </c>
      <c r="T249" s="34">
        <v>100</v>
      </c>
      <c r="U249" s="34">
        <v>100</v>
      </c>
      <c r="V249" s="34">
        <v>0</v>
      </c>
      <c r="W249" s="35">
        <v>99.999999999999972</v>
      </c>
      <c r="X249" s="33"/>
      <c r="Y249" s="34">
        <v>99.999999999999972</v>
      </c>
      <c r="Z249" s="34">
        <v>100</v>
      </c>
      <c r="AA249" s="34">
        <v>100</v>
      </c>
      <c r="AB249" s="34">
        <v>0</v>
      </c>
      <c r="AC249" s="34">
        <v>100</v>
      </c>
      <c r="AD249" s="34">
        <v>100</v>
      </c>
      <c r="AE249" s="34">
        <v>99.999999999999972</v>
      </c>
      <c r="AF249" s="34">
        <v>100</v>
      </c>
      <c r="AG249" s="34">
        <v>0</v>
      </c>
      <c r="AH249" s="37"/>
      <c r="AI249" s="37">
        <v>31.69</v>
      </c>
      <c r="AJ249" s="37">
        <v>28.269999999999996</v>
      </c>
      <c r="AK249" s="37"/>
      <c r="AL249" s="37">
        <v>1558.2</v>
      </c>
      <c r="AM249" s="37">
        <v>2.35</v>
      </c>
      <c r="AN249" s="37"/>
      <c r="AO249" s="37">
        <v>7.15</v>
      </c>
      <c r="AP249" s="37">
        <v>41.66</v>
      </c>
      <c r="AQ249" s="37">
        <v>610</v>
      </c>
      <c r="AR249" s="37"/>
      <c r="AS249" s="37"/>
      <c r="AT249" s="37">
        <v>31.69</v>
      </c>
      <c r="AU249" s="37">
        <v>28.269999999999996</v>
      </c>
      <c r="AV249" s="37"/>
      <c r="AW249" s="37">
        <v>1558.2</v>
      </c>
      <c r="AX249" s="37">
        <v>2.35</v>
      </c>
      <c r="AY249" s="37"/>
      <c r="AZ249" s="37">
        <v>7.15</v>
      </c>
      <c r="BA249" s="37">
        <v>41.66</v>
      </c>
      <c r="BB249" s="37">
        <v>610</v>
      </c>
      <c r="BC249" s="37"/>
      <c r="CE249" s="37">
        <v>409.75170000000003</v>
      </c>
      <c r="CF249" s="37">
        <v>365.53109999999992</v>
      </c>
      <c r="CG249" s="37">
        <v>0</v>
      </c>
      <c r="CH249" s="37">
        <v>2524.2840000000001</v>
      </c>
      <c r="CI249" s="37">
        <v>105.75</v>
      </c>
      <c r="CJ249" s="37">
        <v>332.47500000000002</v>
      </c>
      <c r="CK249" s="37">
        <v>488</v>
      </c>
      <c r="CL249" s="37">
        <v>0</v>
      </c>
      <c r="CM249" s="37">
        <v>4225.7918</v>
      </c>
      <c r="CN249" s="37">
        <v>4225.7918</v>
      </c>
      <c r="CO249" s="37"/>
      <c r="CP249" s="39">
        <v>4225.7918</v>
      </c>
      <c r="CQ249" s="37"/>
      <c r="CR249" s="40">
        <f t="shared" si="7"/>
        <v>100</v>
      </c>
      <c r="CT249" s="37">
        <v>100</v>
      </c>
      <c r="CU249" s="41" t="s">
        <v>43</v>
      </c>
      <c r="CV249" s="37">
        <v>100</v>
      </c>
      <c r="CW249" s="37">
        <v>0</v>
      </c>
      <c r="CX249" s="37">
        <v>100</v>
      </c>
      <c r="DA249" s="37">
        <v>1097.4479834133854</v>
      </c>
      <c r="DB249" s="37"/>
      <c r="DC249" s="37">
        <v>1097.4479834133851</v>
      </c>
      <c r="DD249" s="37"/>
      <c r="DE249" s="37">
        <v>1097.4479834133854</v>
      </c>
      <c r="DF249" s="37"/>
      <c r="DG249" s="37">
        <v>1097.4479834133851</v>
      </c>
      <c r="DH249" s="37"/>
    </row>
    <row r="250" spans="1:112" s="38" customFormat="1" ht="26.25" customHeight="1" x14ac:dyDescent="0.25">
      <c r="A250" s="1"/>
      <c r="B250" s="17"/>
      <c r="C250" s="26" t="s">
        <v>38</v>
      </c>
      <c r="D250" s="27">
        <f t="shared" si="6"/>
        <v>237</v>
      </c>
      <c r="E250" s="28" t="s">
        <v>562</v>
      </c>
      <c r="F250" s="28" t="s">
        <v>575</v>
      </c>
      <c r="G250" s="28" t="s">
        <v>576</v>
      </c>
      <c r="H250" s="28">
        <v>16</v>
      </c>
      <c r="I250" s="29" t="s">
        <v>565</v>
      </c>
      <c r="J250" s="30">
        <v>2</v>
      </c>
      <c r="K250" s="31">
        <v>3295.4081999999999</v>
      </c>
      <c r="L250" s="32">
        <v>100</v>
      </c>
      <c r="M250" s="33"/>
      <c r="N250" s="34">
        <v>100</v>
      </c>
      <c r="O250" s="34">
        <v>100</v>
      </c>
      <c r="P250" s="34">
        <v>100</v>
      </c>
      <c r="Q250" s="34">
        <v>0</v>
      </c>
      <c r="R250" s="34">
        <v>100</v>
      </c>
      <c r="S250" s="34">
        <v>100</v>
      </c>
      <c r="T250" s="34">
        <v>100</v>
      </c>
      <c r="U250" s="34">
        <v>0</v>
      </c>
      <c r="V250" s="34">
        <v>0</v>
      </c>
      <c r="W250" s="35">
        <v>100</v>
      </c>
      <c r="X250" s="33"/>
      <c r="Y250" s="34">
        <v>100</v>
      </c>
      <c r="Z250" s="34">
        <v>100</v>
      </c>
      <c r="AA250" s="34">
        <v>100</v>
      </c>
      <c r="AB250" s="34">
        <v>0</v>
      </c>
      <c r="AC250" s="34">
        <v>100</v>
      </c>
      <c r="AD250" s="34">
        <v>100</v>
      </c>
      <c r="AE250" s="34">
        <v>100</v>
      </c>
      <c r="AF250" s="34">
        <v>0</v>
      </c>
      <c r="AG250" s="34">
        <v>0</v>
      </c>
      <c r="AH250" s="37"/>
      <c r="AI250" s="37">
        <v>34.369999999999997</v>
      </c>
      <c r="AJ250" s="37">
        <v>34.509999999999991</v>
      </c>
      <c r="AK250" s="37"/>
      <c r="AL250" s="37">
        <v>2010.2000000000003</v>
      </c>
      <c r="AM250" s="37">
        <v>2.3499999999999996</v>
      </c>
      <c r="AN250" s="37"/>
      <c r="AO250" s="37">
        <v>7.15</v>
      </c>
      <c r="AP250" s="37">
        <v>41.66</v>
      </c>
      <c r="AQ250" s="37"/>
      <c r="AR250" s="37"/>
      <c r="AS250" s="37"/>
      <c r="AT250" s="37">
        <v>34.369999999999997</v>
      </c>
      <c r="AU250" s="37">
        <v>34.509999999999991</v>
      </c>
      <c r="AV250" s="37"/>
      <c r="AW250" s="37">
        <v>2010.2000000000003</v>
      </c>
      <c r="AX250" s="37">
        <v>2.3499999999999996</v>
      </c>
      <c r="AY250" s="37"/>
      <c r="AZ250" s="37">
        <v>7.15</v>
      </c>
      <c r="BA250" s="37">
        <v>41.66</v>
      </c>
      <c r="BB250" s="37"/>
      <c r="BC250" s="37"/>
      <c r="CE250" s="37">
        <v>172.53739999999996</v>
      </c>
      <c r="CF250" s="37">
        <v>233.28759999999997</v>
      </c>
      <c r="CG250" s="37">
        <v>0</v>
      </c>
      <c r="CH250" s="37">
        <v>2243.3832000000002</v>
      </c>
      <c r="CI250" s="37">
        <v>481.75</v>
      </c>
      <c r="CJ250" s="37">
        <v>164.45000000000002</v>
      </c>
      <c r="CK250" s="37">
        <v>0</v>
      </c>
      <c r="CL250" s="37">
        <v>0</v>
      </c>
      <c r="CM250" s="37">
        <v>3295.4081999999999</v>
      </c>
      <c r="CN250" s="37">
        <v>3295.4081999999999</v>
      </c>
      <c r="CO250" s="37"/>
      <c r="CP250" s="39">
        <v>3295.4081999999999</v>
      </c>
      <c r="CQ250" s="37"/>
      <c r="CR250" s="40">
        <f t="shared" si="7"/>
        <v>100</v>
      </c>
      <c r="CT250" s="37">
        <v>100</v>
      </c>
      <c r="CU250" s="41" t="s">
        <v>43</v>
      </c>
      <c r="CV250" s="37">
        <v>100</v>
      </c>
      <c r="CW250" s="37">
        <v>0</v>
      </c>
      <c r="CX250" s="37">
        <v>100</v>
      </c>
      <c r="DA250" s="37">
        <v>1617.044752466737</v>
      </c>
      <c r="DB250" s="37"/>
      <c r="DC250" s="37">
        <v>1617.044752466737</v>
      </c>
      <c r="DD250" s="37"/>
      <c r="DE250" s="37">
        <v>1617.044752466737</v>
      </c>
      <c r="DF250" s="37"/>
      <c r="DG250" s="37">
        <v>1617.044752466737</v>
      </c>
      <c r="DH250" s="37"/>
    </row>
    <row r="251" spans="1:112" s="38" customFormat="1" ht="26.25" customHeight="1" x14ac:dyDescent="0.25">
      <c r="A251" s="1"/>
      <c r="B251" s="17"/>
      <c r="C251" s="26" t="s">
        <v>38</v>
      </c>
      <c r="D251" s="27">
        <f t="shared" si="6"/>
        <v>238</v>
      </c>
      <c r="E251" s="28" t="s">
        <v>562</v>
      </c>
      <c r="F251" s="28" t="s">
        <v>577</v>
      </c>
      <c r="G251" s="28" t="s">
        <v>578</v>
      </c>
      <c r="H251" s="28">
        <v>16</v>
      </c>
      <c r="I251" s="29" t="s">
        <v>565</v>
      </c>
      <c r="J251" s="30">
        <v>3</v>
      </c>
      <c r="K251" s="31">
        <v>1035.1824999999999</v>
      </c>
      <c r="L251" s="32">
        <v>100</v>
      </c>
      <c r="M251" s="33"/>
      <c r="N251" s="34">
        <v>100</v>
      </c>
      <c r="O251" s="34">
        <v>100</v>
      </c>
      <c r="P251" s="34">
        <v>0</v>
      </c>
      <c r="Q251" s="34">
        <v>0</v>
      </c>
      <c r="R251" s="34">
        <v>0</v>
      </c>
      <c r="S251" s="34">
        <v>100</v>
      </c>
      <c r="T251" s="34">
        <v>100</v>
      </c>
      <c r="U251" s="34">
        <v>100</v>
      </c>
      <c r="V251" s="34">
        <v>0</v>
      </c>
      <c r="W251" s="35">
        <v>100</v>
      </c>
      <c r="X251" s="33"/>
      <c r="Y251" s="34">
        <v>100</v>
      </c>
      <c r="Z251" s="34">
        <v>100</v>
      </c>
      <c r="AA251" s="34">
        <v>100</v>
      </c>
      <c r="AB251" s="34">
        <v>0</v>
      </c>
      <c r="AC251" s="34">
        <v>0</v>
      </c>
      <c r="AD251" s="34">
        <v>100</v>
      </c>
      <c r="AE251" s="34">
        <v>100</v>
      </c>
      <c r="AF251" s="34">
        <v>100</v>
      </c>
      <c r="AG251" s="34">
        <v>0</v>
      </c>
      <c r="AH251" s="37"/>
      <c r="AI251" s="37">
        <v>30.13</v>
      </c>
      <c r="AJ251" s="37">
        <v>49.92</v>
      </c>
      <c r="AK251" s="37"/>
      <c r="AL251" s="37"/>
      <c r="AM251" s="37">
        <v>2.35</v>
      </c>
      <c r="AN251" s="37"/>
      <c r="AO251" s="37">
        <v>7.1500000000000021</v>
      </c>
      <c r="AP251" s="37">
        <v>41.66</v>
      </c>
      <c r="AQ251" s="37">
        <v>610</v>
      </c>
      <c r="AR251" s="37"/>
      <c r="AS251" s="37"/>
      <c r="AT251" s="37">
        <v>30.13</v>
      </c>
      <c r="AU251" s="37">
        <v>49.92</v>
      </c>
      <c r="AV251" s="37"/>
      <c r="AW251" s="37"/>
      <c r="AX251" s="37">
        <v>2.35</v>
      </c>
      <c r="AY251" s="37"/>
      <c r="AZ251" s="37">
        <v>7.1500000000000021</v>
      </c>
      <c r="BA251" s="37">
        <v>41.66</v>
      </c>
      <c r="BB251" s="37">
        <v>610</v>
      </c>
      <c r="BC251" s="37"/>
      <c r="CE251" s="37">
        <v>158.1825</v>
      </c>
      <c r="CF251" s="37">
        <v>0</v>
      </c>
      <c r="CG251" s="37">
        <v>0</v>
      </c>
      <c r="CH251" s="37">
        <v>0</v>
      </c>
      <c r="CI251" s="37">
        <v>472.35</v>
      </c>
      <c r="CJ251" s="37">
        <v>221.65</v>
      </c>
      <c r="CK251" s="37">
        <v>183</v>
      </c>
      <c r="CL251" s="37">
        <v>0</v>
      </c>
      <c r="CM251" s="37">
        <v>1035.1824999999999</v>
      </c>
      <c r="CN251" s="37">
        <v>1035.1824999999999</v>
      </c>
      <c r="CO251" s="37"/>
      <c r="CP251" s="39">
        <v>1035.1824999999999</v>
      </c>
      <c r="CQ251" s="37"/>
      <c r="CR251" s="40">
        <f t="shared" si="7"/>
        <v>100</v>
      </c>
      <c r="CT251" s="37">
        <v>100</v>
      </c>
      <c r="CU251" s="41" t="s">
        <v>43</v>
      </c>
      <c r="CV251" s="37">
        <v>100</v>
      </c>
      <c r="CW251" s="37">
        <v>0</v>
      </c>
      <c r="CX251" s="37">
        <v>100</v>
      </c>
      <c r="DA251" s="37">
        <v>1676.5524348333331</v>
      </c>
      <c r="DB251" s="37"/>
      <c r="DC251" s="37">
        <v>1676.5524348333331</v>
      </c>
      <c r="DD251" s="37"/>
      <c r="DE251" s="37">
        <v>1676.5524348333331</v>
      </c>
      <c r="DF251" s="37"/>
      <c r="DG251" s="37">
        <v>1676.5524348333331</v>
      </c>
      <c r="DH251" s="37"/>
    </row>
    <row r="252" spans="1:112" s="38" customFormat="1" ht="26.25" customHeight="1" x14ac:dyDescent="0.25">
      <c r="A252" s="1"/>
      <c r="B252" s="17"/>
      <c r="C252" s="26" t="s">
        <v>38</v>
      </c>
      <c r="D252" s="27">
        <f t="shared" si="6"/>
        <v>239</v>
      </c>
      <c r="E252" s="28" t="s">
        <v>562</v>
      </c>
      <c r="F252" s="28" t="s">
        <v>579</v>
      </c>
      <c r="G252" s="28" t="s">
        <v>580</v>
      </c>
      <c r="H252" s="28">
        <v>16</v>
      </c>
      <c r="I252" s="29" t="s">
        <v>565</v>
      </c>
      <c r="J252" s="30">
        <v>3</v>
      </c>
      <c r="K252" s="31">
        <v>6077.4518000000007</v>
      </c>
      <c r="L252" s="32">
        <v>100.00000000000003</v>
      </c>
      <c r="M252" s="33"/>
      <c r="N252" s="34">
        <v>100.00000000000003</v>
      </c>
      <c r="O252" s="34">
        <v>100</v>
      </c>
      <c r="P252" s="34">
        <v>100</v>
      </c>
      <c r="Q252" s="34">
        <v>100</v>
      </c>
      <c r="R252" s="34">
        <v>100.00000000000003</v>
      </c>
      <c r="S252" s="34">
        <v>100</v>
      </c>
      <c r="T252" s="34">
        <v>100</v>
      </c>
      <c r="U252" s="34">
        <v>100</v>
      </c>
      <c r="V252" s="34">
        <v>0</v>
      </c>
      <c r="W252" s="35">
        <v>100</v>
      </c>
      <c r="X252" s="33"/>
      <c r="Y252" s="34">
        <v>100</v>
      </c>
      <c r="Z252" s="34">
        <v>100</v>
      </c>
      <c r="AA252" s="34">
        <v>100</v>
      </c>
      <c r="AB252" s="34">
        <v>100</v>
      </c>
      <c r="AC252" s="34">
        <v>100</v>
      </c>
      <c r="AD252" s="34">
        <v>100</v>
      </c>
      <c r="AE252" s="34">
        <v>100</v>
      </c>
      <c r="AF252" s="34">
        <v>100</v>
      </c>
      <c r="AG252" s="34">
        <v>0</v>
      </c>
      <c r="AH252" s="37"/>
      <c r="AI252" s="37">
        <v>22.840000000000003</v>
      </c>
      <c r="AJ252" s="37">
        <v>47.129999999999995</v>
      </c>
      <c r="AK252" s="37">
        <v>112.03999999999999</v>
      </c>
      <c r="AL252" s="37">
        <v>1871.2399999999996</v>
      </c>
      <c r="AM252" s="37">
        <v>2.35</v>
      </c>
      <c r="AN252" s="37"/>
      <c r="AO252" s="37">
        <v>7.15</v>
      </c>
      <c r="AP252" s="37">
        <v>41.66</v>
      </c>
      <c r="AQ252" s="37">
        <v>610</v>
      </c>
      <c r="AR252" s="37"/>
      <c r="AS252" s="37"/>
      <c r="AT252" s="37">
        <v>22.840000000000003</v>
      </c>
      <c r="AU252" s="37">
        <v>47.129999999999995</v>
      </c>
      <c r="AV252" s="37">
        <v>112.03999999999999</v>
      </c>
      <c r="AW252" s="37">
        <v>1871.2399999999996</v>
      </c>
      <c r="AX252" s="37">
        <v>2.35</v>
      </c>
      <c r="AY252" s="37"/>
      <c r="AZ252" s="37">
        <v>7.15</v>
      </c>
      <c r="BA252" s="37">
        <v>41.66</v>
      </c>
      <c r="BB252" s="37">
        <v>610</v>
      </c>
      <c r="BC252" s="37"/>
      <c r="CE252" s="37">
        <v>279.5616</v>
      </c>
      <c r="CF252" s="37">
        <v>1039.2165</v>
      </c>
      <c r="CG252" s="37">
        <v>1099.1124</v>
      </c>
      <c r="CH252" s="37">
        <v>3031.4088000000002</v>
      </c>
      <c r="CI252" s="37">
        <v>282</v>
      </c>
      <c r="CJ252" s="37">
        <v>224.1525</v>
      </c>
      <c r="CK252" s="37">
        <v>122</v>
      </c>
      <c r="CL252" s="37">
        <v>0</v>
      </c>
      <c r="CM252" s="37">
        <v>6077.4518000000007</v>
      </c>
      <c r="CN252" s="37">
        <v>6077.4518000000007</v>
      </c>
      <c r="CO252" s="37"/>
      <c r="CP252" s="39">
        <v>6077.4517999999998</v>
      </c>
      <c r="CQ252" s="37"/>
      <c r="CR252" s="40">
        <f t="shared" si="7"/>
        <v>100.00000000000003</v>
      </c>
      <c r="CT252" s="37">
        <v>100</v>
      </c>
      <c r="CU252" s="41" t="s">
        <v>43</v>
      </c>
      <c r="CV252" s="37">
        <v>100</v>
      </c>
      <c r="CW252" s="37">
        <v>0</v>
      </c>
      <c r="CX252" s="37">
        <v>100</v>
      </c>
      <c r="DA252" s="37">
        <v>736.92204765333315</v>
      </c>
      <c r="DB252" s="37"/>
      <c r="DC252" s="37">
        <v>736.92204765333315</v>
      </c>
      <c r="DD252" s="37"/>
      <c r="DE252" s="37">
        <v>736.92204765333315</v>
      </c>
      <c r="DF252" s="37"/>
      <c r="DG252" s="37">
        <v>736.92204765333315</v>
      </c>
      <c r="DH252" s="37"/>
    </row>
    <row r="253" spans="1:112" s="38" customFormat="1" ht="26.25" customHeight="1" x14ac:dyDescent="0.25">
      <c r="A253" s="1"/>
      <c r="B253" s="17"/>
      <c r="C253" s="26" t="s">
        <v>38</v>
      </c>
      <c r="D253" s="27">
        <f t="shared" si="6"/>
        <v>240</v>
      </c>
      <c r="E253" s="28" t="s">
        <v>562</v>
      </c>
      <c r="F253" s="28" t="s">
        <v>581</v>
      </c>
      <c r="G253" s="28" t="s">
        <v>582</v>
      </c>
      <c r="H253" s="28">
        <v>16</v>
      </c>
      <c r="I253" s="29" t="s">
        <v>565</v>
      </c>
      <c r="J253" s="30">
        <v>3</v>
      </c>
      <c r="K253" s="31">
        <v>4236.0153199999995</v>
      </c>
      <c r="L253" s="32">
        <v>100</v>
      </c>
      <c r="M253" s="33"/>
      <c r="N253" s="34">
        <v>100</v>
      </c>
      <c r="O253" s="34">
        <v>100</v>
      </c>
      <c r="P253" s="34">
        <v>100</v>
      </c>
      <c r="Q253" s="34">
        <v>100</v>
      </c>
      <c r="R253" s="34">
        <v>100</v>
      </c>
      <c r="S253" s="34">
        <v>100</v>
      </c>
      <c r="T253" s="34">
        <v>99.999999999999986</v>
      </c>
      <c r="U253" s="34">
        <v>100</v>
      </c>
      <c r="V253" s="34">
        <v>0</v>
      </c>
      <c r="W253" s="35">
        <v>100</v>
      </c>
      <c r="X253" s="33"/>
      <c r="Y253" s="34">
        <v>100</v>
      </c>
      <c r="Z253" s="34">
        <v>99.999999999999986</v>
      </c>
      <c r="AA253" s="34">
        <v>100</v>
      </c>
      <c r="AB253" s="34">
        <v>100</v>
      </c>
      <c r="AC253" s="34">
        <v>100</v>
      </c>
      <c r="AD253" s="34">
        <v>100</v>
      </c>
      <c r="AE253" s="34">
        <v>100</v>
      </c>
      <c r="AF253" s="34">
        <v>100</v>
      </c>
      <c r="AG253" s="34">
        <v>0</v>
      </c>
      <c r="AH253" s="37"/>
      <c r="AI253" s="37">
        <v>22.830000000000002</v>
      </c>
      <c r="AJ253" s="37">
        <v>17.550000000000004</v>
      </c>
      <c r="AK253" s="37">
        <v>105.16</v>
      </c>
      <c r="AL253" s="37">
        <v>1694.6199999999997</v>
      </c>
      <c r="AM253" s="37">
        <v>2.35</v>
      </c>
      <c r="AN253" s="37"/>
      <c r="AO253" s="37">
        <v>7.1500000000000012</v>
      </c>
      <c r="AP253" s="37">
        <v>41.660000000000004</v>
      </c>
      <c r="AQ253" s="37">
        <v>610</v>
      </c>
      <c r="AR253" s="37"/>
      <c r="AS253" s="37"/>
      <c r="AT253" s="37">
        <v>22.830000000000002</v>
      </c>
      <c r="AU253" s="37">
        <v>17.550000000000004</v>
      </c>
      <c r="AV253" s="37">
        <v>105.16</v>
      </c>
      <c r="AW253" s="37">
        <v>1694.6199999999997</v>
      </c>
      <c r="AX253" s="37">
        <v>2.35</v>
      </c>
      <c r="AY253" s="37"/>
      <c r="AZ253" s="37">
        <v>7.1500000000000012</v>
      </c>
      <c r="BA253" s="37">
        <v>41.660000000000004</v>
      </c>
      <c r="BB253" s="37">
        <v>610</v>
      </c>
      <c r="BC253" s="37"/>
      <c r="CE253" s="37">
        <v>276.01469999999995</v>
      </c>
      <c r="CF253" s="37">
        <v>380.65950000000004</v>
      </c>
      <c r="CG253" s="37">
        <v>1009.5359999999999</v>
      </c>
      <c r="CH253" s="37">
        <v>1738.6801199999998</v>
      </c>
      <c r="CI253" s="37">
        <v>157.45000000000002</v>
      </c>
      <c r="CJ253" s="37">
        <v>246.67500000000001</v>
      </c>
      <c r="CK253" s="37">
        <v>427</v>
      </c>
      <c r="CL253" s="37">
        <v>0</v>
      </c>
      <c r="CM253" s="37">
        <v>4236.0153199999995</v>
      </c>
      <c r="CN253" s="37">
        <v>4236.0153199999995</v>
      </c>
      <c r="CO253" s="37"/>
      <c r="CP253" s="39">
        <v>4236.0153199999995</v>
      </c>
      <c r="CQ253" s="37"/>
      <c r="CR253" s="40">
        <f t="shared" si="7"/>
        <v>100</v>
      </c>
      <c r="CT253" s="37">
        <v>100</v>
      </c>
      <c r="CU253" s="41" t="s">
        <v>43</v>
      </c>
      <c r="CV253" s="37">
        <v>100</v>
      </c>
      <c r="CW253" s="37">
        <v>0</v>
      </c>
      <c r="CX253" s="37">
        <v>100</v>
      </c>
      <c r="DA253" s="37">
        <v>913.20302353331294</v>
      </c>
      <c r="DB253" s="37"/>
      <c r="DC253" s="37">
        <v>913.20302353331294</v>
      </c>
      <c r="DD253" s="37"/>
      <c r="DE253" s="37">
        <v>913.20302353331294</v>
      </c>
      <c r="DF253" s="37"/>
      <c r="DG253" s="37">
        <v>913.20302353331294</v>
      </c>
      <c r="DH253" s="37"/>
    </row>
    <row r="254" spans="1:112" s="38" customFormat="1" ht="26.25" customHeight="1" x14ac:dyDescent="0.25">
      <c r="A254" s="1"/>
      <c r="B254" s="17"/>
      <c r="C254" s="26" t="s">
        <v>38</v>
      </c>
      <c r="D254" s="27">
        <f t="shared" si="6"/>
        <v>241</v>
      </c>
      <c r="E254" s="28" t="s">
        <v>562</v>
      </c>
      <c r="F254" s="28" t="s">
        <v>583</v>
      </c>
      <c r="G254" s="28" t="s">
        <v>584</v>
      </c>
      <c r="H254" s="28">
        <v>16</v>
      </c>
      <c r="I254" s="29" t="s">
        <v>565</v>
      </c>
      <c r="J254" s="30">
        <v>3</v>
      </c>
      <c r="K254" s="31">
        <v>2805.4719999999998</v>
      </c>
      <c r="L254" s="32">
        <v>100</v>
      </c>
      <c r="M254" s="33"/>
      <c r="N254" s="34">
        <v>100</v>
      </c>
      <c r="O254" s="34">
        <v>99.999999999999986</v>
      </c>
      <c r="P254" s="34">
        <v>100.00000000000003</v>
      </c>
      <c r="Q254" s="34">
        <v>0</v>
      </c>
      <c r="R254" s="34">
        <v>100</v>
      </c>
      <c r="S254" s="34">
        <v>100</v>
      </c>
      <c r="T254" s="34">
        <v>100</v>
      </c>
      <c r="U254" s="34">
        <v>100</v>
      </c>
      <c r="V254" s="34">
        <v>0</v>
      </c>
      <c r="W254" s="35">
        <v>100</v>
      </c>
      <c r="X254" s="33"/>
      <c r="Y254" s="34">
        <v>100</v>
      </c>
      <c r="Z254" s="34">
        <v>100</v>
      </c>
      <c r="AA254" s="34">
        <v>100</v>
      </c>
      <c r="AB254" s="34">
        <v>0</v>
      </c>
      <c r="AC254" s="34">
        <v>100</v>
      </c>
      <c r="AD254" s="34">
        <v>100</v>
      </c>
      <c r="AE254" s="34">
        <v>100</v>
      </c>
      <c r="AF254" s="34">
        <v>100</v>
      </c>
      <c r="AG254" s="34">
        <v>0</v>
      </c>
      <c r="AH254" s="37"/>
      <c r="AI254" s="37">
        <v>28.990000000000006</v>
      </c>
      <c r="AJ254" s="37">
        <v>30.450000000000003</v>
      </c>
      <c r="AK254" s="37"/>
      <c r="AL254" s="37">
        <v>1586.7999999999997</v>
      </c>
      <c r="AM254" s="37">
        <v>2.35</v>
      </c>
      <c r="AN254" s="37"/>
      <c r="AO254" s="37">
        <v>7.1499999999999986</v>
      </c>
      <c r="AP254" s="37">
        <v>41.660000000000004</v>
      </c>
      <c r="AQ254" s="37">
        <v>610.00000000000011</v>
      </c>
      <c r="AR254" s="37"/>
      <c r="AS254" s="37"/>
      <c r="AT254" s="37">
        <v>28.990000000000006</v>
      </c>
      <c r="AU254" s="37">
        <v>30.450000000000003</v>
      </c>
      <c r="AV254" s="37"/>
      <c r="AW254" s="37">
        <v>1586.7999999999997</v>
      </c>
      <c r="AX254" s="37">
        <v>2.35</v>
      </c>
      <c r="AY254" s="37"/>
      <c r="AZ254" s="37">
        <v>7.1499999999999986</v>
      </c>
      <c r="BA254" s="37">
        <v>41.660000000000004</v>
      </c>
      <c r="BB254" s="37">
        <v>610.00000000000011</v>
      </c>
      <c r="BC254" s="37"/>
      <c r="CE254" s="37">
        <v>393.97410000000002</v>
      </c>
      <c r="CF254" s="37">
        <v>413.81550000000004</v>
      </c>
      <c r="CG254" s="37">
        <v>0</v>
      </c>
      <c r="CH254" s="37">
        <v>1456.6823999999999</v>
      </c>
      <c r="CI254" s="37">
        <v>164.5</v>
      </c>
      <c r="CJ254" s="37">
        <v>71.5</v>
      </c>
      <c r="CK254" s="37">
        <v>305</v>
      </c>
      <c r="CL254" s="37">
        <v>0</v>
      </c>
      <c r="CM254" s="37">
        <v>2805.4719999999998</v>
      </c>
      <c r="CN254" s="37">
        <v>2805.4719999999998</v>
      </c>
      <c r="CO254" s="37"/>
      <c r="CP254" s="39">
        <v>2805.4719999999998</v>
      </c>
      <c r="CQ254" s="37"/>
      <c r="CR254" s="40">
        <f t="shared" si="7"/>
        <v>100</v>
      </c>
      <c r="CT254" s="37">
        <v>100</v>
      </c>
      <c r="CU254" s="41" t="s">
        <v>43</v>
      </c>
      <c r="CV254" s="37">
        <v>100</v>
      </c>
      <c r="CW254" s="37">
        <v>0</v>
      </c>
      <c r="CX254" s="37">
        <v>100</v>
      </c>
      <c r="DA254" s="37">
        <v>854.2074026000206</v>
      </c>
      <c r="DB254" s="37"/>
      <c r="DC254" s="37">
        <v>854.2074026000206</v>
      </c>
      <c r="DD254" s="37"/>
      <c r="DE254" s="37">
        <v>854.2074026000206</v>
      </c>
      <c r="DF254" s="37"/>
      <c r="DG254" s="37">
        <v>854.2074026000206</v>
      </c>
      <c r="DH254" s="37"/>
    </row>
    <row r="255" spans="1:112" s="38" customFormat="1" ht="26.25" customHeight="1" x14ac:dyDescent="0.25">
      <c r="A255" s="1"/>
      <c r="B255" s="17"/>
      <c r="C255" s="26" t="s">
        <v>38</v>
      </c>
      <c r="D255" s="27">
        <f t="shared" si="6"/>
        <v>242</v>
      </c>
      <c r="E255" s="28" t="s">
        <v>562</v>
      </c>
      <c r="F255" s="28" t="s">
        <v>460</v>
      </c>
      <c r="G255" s="28" t="s">
        <v>585</v>
      </c>
      <c r="H255" s="28">
        <v>16</v>
      </c>
      <c r="I255" s="29" t="s">
        <v>565</v>
      </c>
      <c r="J255" s="30">
        <v>3</v>
      </c>
      <c r="K255" s="31">
        <v>6488.0763600000009</v>
      </c>
      <c r="L255" s="32">
        <v>100</v>
      </c>
      <c r="M255" s="33"/>
      <c r="N255" s="34">
        <v>100</v>
      </c>
      <c r="O255" s="34">
        <v>100</v>
      </c>
      <c r="P255" s="34">
        <v>100</v>
      </c>
      <c r="Q255" s="34">
        <v>100</v>
      </c>
      <c r="R255" s="34">
        <v>100</v>
      </c>
      <c r="S255" s="34">
        <v>100</v>
      </c>
      <c r="T255" s="34">
        <v>99.999999999999986</v>
      </c>
      <c r="U255" s="34">
        <v>100</v>
      </c>
      <c r="V255" s="34">
        <v>0</v>
      </c>
      <c r="W255" s="35">
        <v>100</v>
      </c>
      <c r="X255" s="33"/>
      <c r="Y255" s="34">
        <v>100</v>
      </c>
      <c r="Z255" s="34">
        <v>100</v>
      </c>
      <c r="AA255" s="34">
        <v>100</v>
      </c>
      <c r="AB255" s="34">
        <v>100</v>
      </c>
      <c r="AC255" s="34">
        <v>100</v>
      </c>
      <c r="AD255" s="34">
        <v>100</v>
      </c>
      <c r="AE255" s="34">
        <v>99.999999999999972</v>
      </c>
      <c r="AF255" s="34">
        <v>100</v>
      </c>
      <c r="AG255" s="34">
        <v>0</v>
      </c>
      <c r="AH255" s="37"/>
      <c r="AI255" s="37">
        <v>31.691397551147979</v>
      </c>
      <c r="AJ255" s="37">
        <v>36.954243475316318</v>
      </c>
      <c r="AK255" s="37">
        <v>155.55999999999997</v>
      </c>
      <c r="AL255" s="37">
        <v>1850.554875403061</v>
      </c>
      <c r="AM255" s="37">
        <v>2.3500000000000005</v>
      </c>
      <c r="AN255" s="37"/>
      <c r="AO255" s="37">
        <v>7.1500000000000012</v>
      </c>
      <c r="AP255" s="37">
        <v>41.66</v>
      </c>
      <c r="AQ255" s="37">
        <v>609.99999999999989</v>
      </c>
      <c r="AR255" s="37"/>
      <c r="AS255" s="37"/>
      <c r="AT255" s="37">
        <v>31.691397551147979</v>
      </c>
      <c r="AU255" s="37">
        <v>36.954243475316318</v>
      </c>
      <c r="AV255" s="37">
        <v>155.55999999999997</v>
      </c>
      <c r="AW255" s="37">
        <v>1850.554875403061</v>
      </c>
      <c r="AX255" s="37">
        <v>2.3500000000000005</v>
      </c>
      <c r="AY255" s="37"/>
      <c r="AZ255" s="37">
        <v>7.1500000000000012</v>
      </c>
      <c r="BA255" s="37">
        <v>41.66</v>
      </c>
      <c r="BB255" s="37">
        <v>609.99999999999989</v>
      </c>
      <c r="BC255" s="37"/>
      <c r="CE255" s="37">
        <v>498.92759999999993</v>
      </c>
      <c r="CF255" s="37">
        <v>1409.9052000000001</v>
      </c>
      <c r="CG255" s="37">
        <v>1558.7111999999997</v>
      </c>
      <c r="CH255" s="37">
        <v>2311.4073600000006</v>
      </c>
      <c r="CI255" s="37">
        <v>157.45000000000002</v>
      </c>
      <c r="CJ255" s="37">
        <v>246.67500000000001</v>
      </c>
      <c r="CK255" s="37">
        <v>305</v>
      </c>
      <c r="CL255" s="37">
        <v>0</v>
      </c>
      <c r="CM255" s="37">
        <v>6488.0763600000009</v>
      </c>
      <c r="CN255" s="37">
        <v>6488.0763600000009</v>
      </c>
      <c r="CO255" s="37"/>
      <c r="CP255" s="39">
        <v>6488.0763600000009</v>
      </c>
      <c r="CQ255" s="37"/>
      <c r="CR255" s="40">
        <f t="shared" si="7"/>
        <v>100</v>
      </c>
      <c r="CT255" s="37">
        <v>100</v>
      </c>
      <c r="CU255" s="41" t="s">
        <v>43</v>
      </c>
      <c r="CV255" s="37">
        <v>100</v>
      </c>
      <c r="CW255" s="37">
        <v>0</v>
      </c>
      <c r="CX255" s="37">
        <v>100</v>
      </c>
      <c r="DA255" s="37">
        <v>2639.3116880354592</v>
      </c>
      <c r="DB255" s="37"/>
      <c r="DC255" s="37">
        <v>2639.3116880354592</v>
      </c>
      <c r="DD255" s="37"/>
      <c r="DE255" s="37">
        <v>2639.3116880354592</v>
      </c>
      <c r="DF255" s="37"/>
      <c r="DG255" s="37">
        <v>2639.3116880354592</v>
      </c>
      <c r="DH255" s="37"/>
    </row>
    <row r="256" spans="1:112" s="38" customFormat="1" ht="26.25" customHeight="1" x14ac:dyDescent="0.25">
      <c r="A256" s="1"/>
      <c r="B256" s="17"/>
      <c r="C256" s="26" t="s">
        <v>38</v>
      </c>
      <c r="D256" s="27">
        <f t="shared" si="6"/>
        <v>243</v>
      </c>
      <c r="E256" s="28" t="s">
        <v>562</v>
      </c>
      <c r="F256" s="28" t="s">
        <v>586</v>
      </c>
      <c r="G256" s="28" t="s">
        <v>587</v>
      </c>
      <c r="H256" s="28">
        <v>16</v>
      </c>
      <c r="I256" s="29" t="s">
        <v>565</v>
      </c>
      <c r="J256" s="30">
        <v>3</v>
      </c>
      <c r="K256" s="31">
        <v>713.10750000000007</v>
      </c>
      <c r="L256" s="32">
        <v>100</v>
      </c>
      <c r="M256" s="33"/>
      <c r="N256" s="34">
        <v>100</v>
      </c>
      <c r="O256" s="34">
        <v>100</v>
      </c>
      <c r="P256" s="34">
        <v>0</v>
      </c>
      <c r="Q256" s="34">
        <v>0</v>
      </c>
      <c r="R256" s="34">
        <v>0</v>
      </c>
      <c r="S256" s="34">
        <v>100</v>
      </c>
      <c r="T256" s="34">
        <v>100</v>
      </c>
      <c r="U256" s="34">
        <v>0</v>
      </c>
      <c r="V256" s="34">
        <v>0</v>
      </c>
      <c r="W256" s="35">
        <v>100</v>
      </c>
      <c r="X256" s="33"/>
      <c r="Y256" s="34">
        <v>100</v>
      </c>
      <c r="Z256" s="34">
        <v>100</v>
      </c>
      <c r="AA256" s="34">
        <v>100.00000000000003</v>
      </c>
      <c r="AB256" s="34">
        <v>0</v>
      </c>
      <c r="AC256" s="34">
        <v>99.999999999999986</v>
      </c>
      <c r="AD256" s="34">
        <v>100</v>
      </c>
      <c r="AE256" s="34">
        <v>100</v>
      </c>
      <c r="AF256" s="34">
        <v>100</v>
      </c>
      <c r="AG256" s="34">
        <v>0</v>
      </c>
      <c r="AH256" s="37"/>
      <c r="AI256" s="37">
        <v>27.830000000000002</v>
      </c>
      <c r="AJ256" s="37">
        <v>57.699999999999996</v>
      </c>
      <c r="AK256" s="37"/>
      <c r="AL256" s="37">
        <v>2044.2000000000005</v>
      </c>
      <c r="AM256" s="37">
        <v>2.35</v>
      </c>
      <c r="AN256" s="37"/>
      <c r="AO256" s="37">
        <v>7.1500000000000012</v>
      </c>
      <c r="AP256" s="37">
        <v>41.66</v>
      </c>
      <c r="AQ256" s="37">
        <v>610.00000000000011</v>
      </c>
      <c r="AR256" s="37"/>
      <c r="AS256" s="37"/>
      <c r="AT256" s="37">
        <v>27.830000000000002</v>
      </c>
      <c r="AU256" s="37">
        <v>57.699999999999996</v>
      </c>
      <c r="AV256" s="37"/>
      <c r="AW256" s="37">
        <v>2044.2000000000005</v>
      </c>
      <c r="AX256" s="37">
        <v>2.35</v>
      </c>
      <c r="AY256" s="37"/>
      <c r="AZ256" s="37">
        <v>7.1500000000000012</v>
      </c>
      <c r="BA256" s="37">
        <v>41.66</v>
      </c>
      <c r="BB256" s="37">
        <v>610.00000000000011</v>
      </c>
      <c r="BC256" s="37"/>
      <c r="CE256" s="37">
        <v>146.10750000000002</v>
      </c>
      <c r="CF256" s="37">
        <v>0</v>
      </c>
      <c r="CG256" s="37">
        <v>0</v>
      </c>
      <c r="CH256" s="37">
        <v>0</v>
      </c>
      <c r="CI256" s="37">
        <v>352.5</v>
      </c>
      <c r="CJ256" s="37">
        <v>214.5</v>
      </c>
      <c r="CK256" s="37">
        <v>0</v>
      </c>
      <c r="CL256" s="37">
        <v>0</v>
      </c>
      <c r="CM256" s="37">
        <v>713.10750000000007</v>
      </c>
      <c r="CN256" s="37">
        <v>713.10750000000007</v>
      </c>
      <c r="CO256" s="37"/>
      <c r="CP256" s="39">
        <v>713.10750000000007</v>
      </c>
      <c r="CQ256" s="37"/>
      <c r="CR256" s="40">
        <f t="shared" si="7"/>
        <v>100</v>
      </c>
      <c r="CT256" s="37">
        <v>100</v>
      </c>
      <c r="CU256" s="41" t="s">
        <v>43</v>
      </c>
      <c r="CV256" s="37">
        <v>100</v>
      </c>
      <c r="CW256" s="37">
        <v>0</v>
      </c>
      <c r="CX256" s="37">
        <v>100</v>
      </c>
      <c r="DA256" s="37">
        <v>973.18876029468879</v>
      </c>
      <c r="DB256" s="37"/>
      <c r="DC256" s="37">
        <v>973.18876029468879</v>
      </c>
      <c r="DD256" s="37"/>
      <c r="DE256" s="37">
        <v>973.18876029468879</v>
      </c>
      <c r="DF256" s="37"/>
      <c r="DG256" s="37">
        <v>973.18876029468879</v>
      </c>
      <c r="DH256" s="37"/>
    </row>
    <row r="257" spans="1:112" s="38" customFormat="1" ht="26.25" customHeight="1" x14ac:dyDescent="0.25">
      <c r="A257" s="1"/>
      <c r="B257" s="17"/>
      <c r="C257" s="26" t="s">
        <v>38</v>
      </c>
      <c r="D257" s="27">
        <f t="shared" si="6"/>
        <v>244</v>
      </c>
      <c r="E257" s="28" t="s">
        <v>114</v>
      </c>
      <c r="F257" s="28" t="s">
        <v>588</v>
      </c>
      <c r="G257" s="28" t="s">
        <v>589</v>
      </c>
      <c r="H257" s="28">
        <v>32</v>
      </c>
      <c r="I257" s="29" t="s">
        <v>590</v>
      </c>
      <c r="J257" s="30">
        <v>3</v>
      </c>
      <c r="K257" s="31">
        <v>5913.0012000000006</v>
      </c>
      <c r="L257" s="32">
        <v>100</v>
      </c>
      <c r="M257" s="33"/>
      <c r="N257" s="34">
        <v>100</v>
      </c>
      <c r="O257" s="34">
        <v>100</v>
      </c>
      <c r="P257" s="34">
        <v>100</v>
      </c>
      <c r="Q257" s="34">
        <v>0</v>
      </c>
      <c r="R257" s="34">
        <v>100</v>
      </c>
      <c r="S257" s="34">
        <v>100</v>
      </c>
      <c r="T257" s="34">
        <v>100</v>
      </c>
      <c r="U257" s="34">
        <v>0</v>
      </c>
      <c r="V257" s="34">
        <v>0</v>
      </c>
      <c r="W257" s="35">
        <v>100</v>
      </c>
      <c r="X257" s="33"/>
      <c r="Y257" s="34">
        <v>100</v>
      </c>
      <c r="Z257" s="34">
        <v>100</v>
      </c>
      <c r="AA257" s="34">
        <v>100</v>
      </c>
      <c r="AB257" s="34">
        <v>0</v>
      </c>
      <c r="AC257" s="34">
        <v>100</v>
      </c>
      <c r="AD257" s="34">
        <v>100</v>
      </c>
      <c r="AE257" s="34">
        <v>99.999999999999986</v>
      </c>
      <c r="AF257" s="34">
        <v>0</v>
      </c>
      <c r="AG257" s="34">
        <v>0</v>
      </c>
      <c r="AH257" s="37"/>
      <c r="AI257" s="37">
        <v>23.528806913006193</v>
      </c>
      <c r="AJ257" s="37">
        <v>24.861583972764869</v>
      </c>
      <c r="AK257" s="37"/>
      <c r="AL257" s="37">
        <v>2258.5842726426272</v>
      </c>
      <c r="AM257" s="37">
        <v>2.3500000000000005</v>
      </c>
      <c r="AN257" s="37"/>
      <c r="AO257" s="37"/>
      <c r="AP257" s="37">
        <v>41.66</v>
      </c>
      <c r="AQ257" s="37"/>
      <c r="AR257" s="37"/>
      <c r="AS257" s="37"/>
      <c r="AT257" s="37">
        <v>23.528806913006193</v>
      </c>
      <c r="AU257" s="37">
        <v>24.861583972764869</v>
      </c>
      <c r="AV257" s="37"/>
      <c r="AW257" s="37">
        <v>2258.5842726426272</v>
      </c>
      <c r="AX257" s="37">
        <v>2.3500000000000005</v>
      </c>
      <c r="AY257" s="37"/>
      <c r="AZ257" s="37"/>
      <c r="BA257" s="37">
        <v>41.66</v>
      </c>
      <c r="BB257" s="37"/>
      <c r="BC257" s="37"/>
      <c r="CE257" s="37">
        <v>657.90899999999988</v>
      </c>
      <c r="CF257" s="37">
        <v>589.94759999999997</v>
      </c>
      <c r="CG257" s="37">
        <v>0</v>
      </c>
      <c r="CH257" s="37">
        <v>2886.7536</v>
      </c>
      <c r="CI257" s="37">
        <v>472.35</v>
      </c>
      <c r="CJ257" s="37">
        <v>1306.0409999999997</v>
      </c>
      <c r="CK257" s="37">
        <v>0</v>
      </c>
      <c r="CL257" s="37">
        <v>0</v>
      </c>
      <c r="CM257" s="37">
        <v>5913.0012000000006</v>
      </c>
      <c r="CN257" s="37">
        <v>5913.0012000000006</v>
      </c>
      <c r="CO257" s="37"/>
      <c r="CP257" s="39">
        <v>5913.0012000000006</v>
      </c>
      <c r="CQ257" s="37"/>
      <c r="CR257" s="40">
        <f t="shared" si="7"/>
        <v>100</v>
      </c>
      <c r="CT257" s="37">
        <v>100</v>
      </c>
      <c r="CU257" s="41" t="s">
        <v>43</v>
      </c>
      <c r="CV257" s="37">
        <v>100</v>
      </c>
      <c r="CW257" s="37">
        <v>0</v>
      </c>
      <c r="CX257" s="37">
        <v>100</v>
      </c>
      <c r="DA257" s="37">
        <v>870.95731848905723</v>
      </c>
      <c r="DB257" s="37"/>
      <c r="DC257" s="37">
        <v>870.95731848905723</v>
      </c>
      <c r="DD257" s="37"/>
      <c r="DE257" s="37">
        <v>870.95731848905723</v>
      </c>
      <c r="DF257" s="37"/>
      <c r="DG257" s="37">
        <v>870.95731848905723</v>
      </c>
      <c r="DH257" s="37"/>
    </row>
    <row r="258" spans="1:112" s="38" customFormat="1" ht="26.25" customHeight="1" x14ac:dyDescent="0.25">
      <c r="A258" s="1"/>
      <c r="B258" s="17"/>
      <c r="C258" s="26" t="s">
        <v>38</v>
      </c>
      <c r="D258" s="27">
        <f t="shared" si="6"/>
        <v>245</v>
      </c>
      <c r="E258" s="28" t="s">
        <v>114</v>
      </c>
      <c r="F258" s="28" t="s">
        <v>591</v>
      </c>
      <c r="G258" s="28" t="s">
        <v>592</v>
      </c>
      <c r="H258" s="28">
        <v>32</v>
      </c>
      <c r="I258" s="29" t="s">
        <v>590</v>
      </c>
      <c r="J258" s="30">
        <v>3</v>
      </c>
      <c r="K258" s="31">
        <v>2417.7124581000003</v>
      </c>
      <c r="L258" s="32">
        <v>100</v>
      </c>
      <c r="M258" s="33"/>
      <c r="N258" s="34">
        <v>100</v>
      </c>
      <c r="O258" s="34">
        <v>100</v>
      </c>
      <c r="P258" s="34">
        <v>100</v>
      </c>
      <c r="Q258" s="34">
        <v>0</v>
      </c>
      <c r="R258" s="34">
        <v>0</v>
      </c>
      <c r="S258" s="34">
        <v>100</v>
      </c>
      <c r="T258" s="34">
        <v>99.999999999999986</v>
      </c>
      <c r="U258" s="34">
        <v>100</v>
      </c>
      <c r="V258" s="34">
        <v>0</v>
      </c>
      <c r="W258" s="35">
        <v>100</v>
      </c>
      <c r="X258" s="33"/>
      <c r="Y258" s="34">
        <v>100</v>
      </c>
      <c r="Z258" s="34">
        <v>100</v>
      </c>
      <c r="AA258" s="34">
        <v>100</v>
      </c>
      <c r="AB258" s="34">
        <v>100</v>
      </c>
      <c r="AC258" s="34">
        <v>100</v>
      </c>
      <c r="AD258" s="34">
        <v>100</v>
      </c>
      <c r="AE258" s="34">
        <v>100</v>
      </c>
      <c r="AF258" s="34">
        <v>100</v>
      </c>
      <c r="AG258" s="34">
        <v>0</v>
      </c>
      <c r="AH258" s="37"/>
      <c r="AI258" s="37">
        <v>27.570139572580732</v>
      </c>
      <c r="AJ258" s="37">
        <v>47.879999999999995</v>
      </c>
      <c r="AK258" s="37">
        <v>127.89046132952636</v>
      </c>
      <c r="AL258" s="37">
        <v>1880.3000000000002</v>
      </c>
      <c r="AM258" s="37">
        <v>2.35</v>
      </c>
      <c r="AN258" s="37"/>
      <c r="AO258" s="37">
        <v>5.5642959256611872</v>
      </c>
      <c r="AP258" s="37">
        <v>41.66</v>
      </c>
      <c r="AQ258" s="37">
        <v>600</v>
      </c>
      <c r="AR258" s="37"/>
      <c r="AS258" s="37"/>
      <c r="AT258" s="37">
        <v>27.570139572580732</v>
      </c>
      <c r="AU258" s="37">
        <v>47.879999999999995</v>
      </c>
      <c r="AV258" s="37">
        <v>127.89046132952636</v>
      </c>
      <c r="AW258" s="37">
        <v>1880.3000000000002</v>
      </c>
      <c r="AX258" s="37">
        <v>2.35</v>
      </c>
      <c r="AY258" s="37"/>
      <c r="AZ258" s="37">
        <v>5.5642959256611872</v>
      </c>
      <c r="BA258" s="37">
        <v>41.66</v>
      </c>
      <c r="BB258" s="37">
        <v>600</v>
      </c>
      <c r="BC258" s="37"/>
      <c r="CE258" s="37">
        <v>372.9334581</v>
      </c>
      <c r="CF258" s="37">
        <v>1055.7539999999999</v>
      </c>
      <c r="CG258" s="37">
        <v>0</v>
      </c>
      <c r="CH258" s="37">
        <v>0</v>
      </c>
      <c r="CI258" s="37">
        <v>472.35</v>
      </c>
      <c r="CJ258" s="37">
        <v>246.67500000000001</v>
      </c>
      <c r="CK258" s="37">
        <v>270</v>
      </c>
      <c r="CL258" s="37">
        <v>0</v>
      </c>
      <c r="CM258" s="37">
        <v>2417.7124581000003</v>
      </c>
      <c r="CN258" s="37">
        <v>2417.7124581000003</v>
      </c>
      <c r="CO258" s="37"/>
      <c r="CP258" s="39">
        <v>2417.7124581000003</v>
      </c>
      <c r="CQ258" s="37"/>
      <c r="CR258" s="40">
        <f t="shared" si="7"/>
        <v>100</v>
      </c>
      <c r="CT258" s="37">
        <v>100</v>
      </c>
      <c r="CU258" s="41" t="s">
        <v>43</v>
      </c>
      <c r="CV258" s="37">
        <v>100</v>
      </c>
      <c r="CW258" s="37">
        <v>0</v>
      </c>
      <c r="CX258" s="37">
        <v>100</v>
      </c>
      <c r="DA258" s="37">
        <v>675.96298639219003</v>
      </c>
      <c r="DB258" s="37"/>
      <c r="DC258" s="37">
        <v>675.96298639219003</v>
      </c>
      <c r="DD258" s="37"/>
      <c r="DE258" s="37">
        <v>675.96298639219003</v>
      </c>
      <c r="DF258" s="37"/>
      <c r="DG258" s="37">
        <v>675.96298639219003</v>
      </c>
      <c r="DH258" s="37"/>
    </row>
    <row r="259" spans="1:112" s="38" customFormat="1" ht="26.25" customHeight="1" x14ac:dyDescent="0.25">
      <c r="A259" s="1"/>
      <c r="B259" s="17"/>
      <c r="C259" s="26" t="s">
        <v>38</v>
      </c>
      <c r="D259" s="27">
        <f t="shared" si="6"/>
        <v>246</v>
      </c>
      <c r="E259" s="28" t="s">
        <v>114</v>
      </c>
      <c r="F259" s="28" t="s">
        <v>593</v>
      </c>
      <c r="G259" s="28" t="s">
        <v>594</v>
      </c>
      <c r="H259" s="28">
        <v>32</v>
      </c>
      <c r="I259" s="29" t="s">
        <v>590</v>
      </c>
      <c r="J259" s="30">
        <v>3</v>
      </c>
      <c r="K259" s="31">
        <v>1097.7556999999999</v>
      </c>
      <c r="L259" s="32">
        <v>100</v>
      </c>
      <c r="M259" s="33"/>
      <c r="N259" s="34">
        <v>100</v>
      </c>
      <c r="O259" s="34">
        <v>100.00000000000003</v>
      </c>
      <c r="P259" s="34">
        <v>100</v>
      </c>
      <c r="Q259" s="34">
        <v>0</v>
      </c>
      <c r="R259" s="34">
        <v>0</v>
      </c>
      <c r="S259" s="34">
        <v>100</v>
      </c>
      <c r="T259" s="34">
        <v>100</v>
      </c>
      <c r="U259" s="34">
        <v>0</v>
      </c>
      <c r="V259" s="34">
        <v>0</v>
      </c>
      <c r="W259" s="35">
        <v>100</v>
      </c>
      <c r="X259" s="33"/>
      <c r="Y259" s="34">
        <v>100</v>
      </c>
      <c r="Z259" s="34">
        <v>100</v>
      </c>
      <c r="AA259" s="34">
        <v>100</v>
      </c>
      <c r="AB259" s="34">
        <v>0</v>
      </c>
      <c r="AC259" s="34">
        <v>100</v>
      </c>
      <c r="AD259" s="34">
        <v>100</v>
      </c>
      <c r="AE259" s="34">
        <v>100</v>
      </c>
      <c r="AF259" s="34">
        <v>100</v>
      </c>
      <c r="AG259" s="34">
        <v>0</v>
      </c>
      <c r="AH259" s="37"/>
      <c r="AI259" s="37">
        <v>22.842970448159431</v>
      </c>
      <c r="AJ259" s="37">
        <v>13.34173876641</v>
      </c>
      <c r="AK259" s="37"/>
      <c r="AL259" s="37">
        <v>1699.1</v>
      </c>
      <c r="AM259" s="37">
        <v>2.35</v>
      </c>
      <c r="AN259" s="37"/>
      <c r="AO259" s="37">
        <v>7.15</v>
      </c>
      <c r="AP259" s="37">
        <v>41.66</v>
      </c>
      <c r="AQ259" s="37">
        <v>600</v>
      </c>
      <c r="AR259" s="37"/>
      <c r="AS259" s="37"/>
      <c r="AT259" s="37">
        <v>22.842970448159431</v>
      </c>
      <c r="AU259" s="37">
        <v>13.34173876641</v>
      </c>
      <c r="AV259" s="37"/>
      <c r="AW259" s="37">
        <v>1699.1</v>
      </c>
      <c r="AX259" s="37">
        <v>2.35</v>
      </c>
      <c r="AY259" s="37"/>
      <c r="AZ259" s="37">
        <v>7.15</v>
      </c>
      <c r="BA259" s="37">
        <v>41.66</v>
      </c>
      <c r="BB259" s="37">
        <v>600</v>
      </c>
      <c r="BC259" s="37"/>
      <c r="CE259" s="37">
        <v>348.30090000000007</v>
      </c>
      <c r="CF259" s="37">
        <v>166.27979999999997</v>
      </c>
      <c r="CG259" s="37">
        <v>0</v>
      </c>
      <c r="CH259" s="37">
        <v>0</v>
      </c>
      <c r="CI259" s="37">
        <v>472.35</v>
      </c>
      <c r="CJ259" s="37">
        <v>110.825</v>
      </c>
      <c r="CK259" s="37">
        <v>0</v>
      </c>
      <c r="CL259" s="37">
        <v>0</v>
      </c>
      <c r="CM259" s="37">
        <v>1097.7556999999999</v>
      </c>
      <c r="CN259" s="37">
        <v>1097.7556999999999</v>
      </c>
      <c r="CO259" s="37"/>
      <c r="CP259" s="39">
        <v>1097.7556999999999</v>
      </c>
      <c r="CQ259" s="37"/>
      <c r="CR259" s="40">
        <f t="shared" si="7"/>
        <v>100</v>
      </c>
      <c r="CT259" s="37">
        <v>100</v>
      </c>
      <c r="CU259" s="41" t="s">
        <v>43</v>
      </c>
      <c r="CV259" s="37">
        <v>100</v>
      </c>
      <c r="CW259" s="37">
        <v>0</v>
      </c>
      <c r="CX259" s="37">
        <v>100</v>
      </c>
      <c r="DA259" s="37">
        <v>1302.9018048796997</v>
      </c>
      <c r="DB259" s="37"/>
      <c r="DC259" s="37">
        <v>1302.9018048796997</v>
      </c>
      <c r="DD259" s="37"/>
      <c r="DE259" s="37">
        <v>1302.9018048796997</v>
      </c>
      <c r="DF259" s="37"/>
      <c r="DG259" s="37">
        <v>1302.9018048796997</v>
      </c>
      <c r="DH259" s="37"/>
    </row>
    <row r="260" spans="1:112" s="38" customFormat="1" ht="26.25" customHeight="1" x14ac:dyDescent="0.25">
      <c r="A260" s="1"/>
      <c r="B260" s="17"/>
      <c r="C260" s="26" t="s">
        <v>38</v>
      </c>
      <c r="D260" s="27">
        <f t="shared" si="6"/>
        <v>247</v>
      </c>
      <c r="E260" s="28" t="s">
        <v>114</v>
      </c>
      <c r="F260" s="28" t="s">
        <v>595</v>
      </c>
      <c r="G260" s="28" t="s">
        <v>596</v>
      </c>
      <c r="H260" s="28">
        <v>32</v>
      </c>
      <c r="I260" s="29" t="s">
        <v>590</v>
      </c>
      <c r="J260" s="30">
        <v>3</v>
      </c>
      <c r="K260" s="31">
        <v>649.76679999999999</v>
      </c>
      <c r="L260" s="32">
        <v>100</v>
      </c>
      <c r="M260" s="33"/>
      <c r="N260" s="34">
        <v>100</v>
      </c>
      <c r="O260" s="34">
        <v>100</v>
      </c>
      <c r="P260" s="34">
        <v>0</v>
      </c>
      <c r="Q260" s="34">
        <v>0</v>
      </c>
      <c r="R260" s="34">
        <v>0</v>
      </c>
      <c r="S260" s="34">
        <v>100</v>
      </c>
      <c r="T260" s="34">
        <v>100</v>
      </c>
      <c r="U260" s="34">
        <v>0</v>
      </c>
      <c r="V260" s="34">
        <v>0</v>
      </c>
      <c r="W260" s="35">
        <v>100</v>
      </c>
      <c r="X260" s="33"/>
      <c r="Y260" s="34">
        <v>100</v>
      </c>
      <c r="Z260" s="34">
        <v>100</v>
      </c>
      <c r="AA260" s="34">
        <v>0</v>
      </c>
      <c r="AB260" s="34">
        <v>0</v>
      </c>
      <c r="AC260" s="34">
        <v>99.999999999999986</v>
      </c>
      <c r="AD260" s="34">
        <v>100</v>
      </c>
      <c r="AE260" s="34">
        <v>100</v>
      </c>
      <c r="AF260" s="34">
        <v>0</v>
      </c>
      <c r="AG260" s="34">
        <v>0</v>
      </c>
      <c r="AH260" s="37"/>
      <c r="AI260" s="37">
        <v>26.309999999999995</v>
      </c>
      <c r="AJ260" s="37"/>
      <c r="AK260" s="37"/>
      <c r="AL260" s="37">
        <v>2245.4000000000005</v>
      </c>
      <c r="AM260" s="37">
        <v>2.35</v>
      </c>
      <c r="AN260" s="37"/>
      <c r="AO260" s="37">
        <v>6.0023944465034109</v>
      </c>
      <c r="AP260" s="37">
        <v>41.660000000000004</v>
      </c>
      <c r="AQ260" s="37"/>
      <c r="AR260" s="37"/>
      <c r="AS260" s="37"/>
      <c r="AT260" s="37">
        <v>26.309999999999995</v>
      </c>
      <c r="AU260" s="37"/>
      <c r="AV260" s="37"/>
      <c r="AW260" s="37">
        <v>2245.4000000000005</v>
      </c>
      <c r="AX260" s="37">
        <v>2.35</v>
      </c>
      <c r="AY260" s="37"/>
      <c r="AZ260" s="37">
        <v>6.0023944465034109</v>
      </c>
      <c r="BA260" s="37">
        <v>41.660000000000004</v>
      </c>
      <c r="BB260" s="37"/>
      <c r="BC260" s="37"/>
      <c r="CE260" s="37">
        <v>99.451799999999992</v>
      </c>
      <c r="CF260" s="37">
        <v>0</v>
      </c>
      <c r="CG260" s="37">
        <v>0</v>
      </c>
      <c r="CH260" s="37">
        <v>0</v>
      </c>
      <c r="CI260" s="37">
        <v>472.35</v>
      </c>
      <c r="CJ260" s="37">
        <v>77.965000000000003</v>
      </c>
      <c r="CK260" s="37">
        <v>0</v>
      </c>
      <c r="CL260" s="37">
        <v>0</v>
      </c>
      <c r="CM260" s="37">
        <v>649.76679999999999</v>
      </c>
      <c r="CN260" s="37">
        <v>649.76679999999999</v>
      </c>
      <c r="CO260" s="37"/>
      <c r="CP260" s="39">
        <v>649.76679999999999</v>
      </c>
      <c r="CQ260" s="37"/>
      <c r="CR260" s="40">
        <f t="shared" si="7"/>
        <v>100</v>
      </c>
      <c r="CT260" s="37">
        <v>100</v>
      </c>
      <c r="CU260" s="41" t="s">
        <v>43</v>
      </c>
      <c r="CV260" s="37">
        <v>100</v>
      </c>
      <c r="CW260" s="37">
        <v>0</v>
      </c>
      <c r="CX260" s="37">
        <v>100</v>
      </c>
      <c r="DA260" s="37">
        <v>620.31236508799884</v>
      </c>
      <c r="DB260" s="37"/>
      <c r="DC260" s="37">
        <v>620.31236508799884</v>
      </c>
      <c r="DD260" s="37"/>
      <c r="DE260" s="37">
        <v>620.31236508799884</v>
      </c>
      <c r="DF260" s="37"/>
      <c r="DG260" s="37">
        <v>620.31236508799884</v>
      </c>
      <c r="DH260" s="37"/>
    </row>
    <row r="261" spans="1:112" s="38" customFormat="1" ht="26.25" customHeight="1" x14ac:dyDescent="0.25">
      <c r="A261" s="1"/>
      <c r="B261" s="17"/>
      <c r="C261" s="26" t="s">
        <v>38</v>
      </c>
      <c r="D261" s="27">
        <f t="shared" si="6"/>
        <v>248</v>
      </c>
      <c r="E261" s="28" t="s">
        <v>114</v>
      </c>
      <c r="F261" s="28" t="s">
        <v>597</v>
      </c>
      <c r="G261" s="28" t="s">
        <v>598</v>
      </c>
      <c r="H261" s="28">
        <v>32</v>
      </c>
      <c r="I261" s="29" t="s">
        <v>590</v>
      </c>
      <c r="J261" s="30">
        <v>3</v>
      </c>
      <c r="K261" s="31">
        <v>5289.7013999999999</v>
      </c>
      <c r="L261" s="32">
        <v>100.00000000000003</v>
      </c>
      <c r="M261" s="33"/>
      <c r="N261" s="34">
        <v>100.00000000000003</v>
      </c>
      <c r="O261" s="34">
        <v>100.00000000000003</v>
      </c>
      <c r="P261" s="34">
        <v>100</v>
      </c>
      <c r="Q261" s="34">
        <v>0</v>
      </c>
      <c r="R261" s="34">
        <v>100.00000000000003</v>
      </c>
      <c r="S261" s="34">
        <v>100</v>
      </c>
      <c r="T261" s="34">
        <v>100</v>
      </c>
      <c r="U261" s="34">
        <v>0</v>
      </c>
      <c r="V261" s="34">
        <v>0</v>
      </c>
      <c r="W261" s="35">
        <v>100</v>
      </c>
      <c r="X261" s="33"/>
      <c r="Y261" s="34">
        <v>100</v>
      </c>
      <c r="Z261" s="34">
        <v>100</v>
      </c>
      <c r="AA261" s="34">
        <v>100</v>
      </c>
      <c r="AB261" s="34">
        <v>0</v>
      </c>
      <c r="AC261" s="34">
        <v>100</v>
      </c>
      <c r="AD261" s="34">
        <v>100</v>
      </c>
      <c r="AE261" s="34">
        <v>100</v>
      </c>
      <c r="AF261" s="34">
        <v>0</v>
      </c>
      <c r="AG261" s="34">
        <v>0</v>
      </c>
      <c r="AH261" s="37"/>
      <c r="AI261" s="37">
        <v>18.54</v>
      </c>
      <c r="AJ261" s="37">
        <v>43.860000000000007</v>
      </c>
      <c r="AK261" s="37"/>
      <c r="AL261" s="37">
        <v>1761.4999999999998</v>
      </c>
      <c r="AM261" s="37">
        <v>2.35</v>
      </c>
      <c r="AN261" s="37"/>
      <c r="AO261" s="37">
        <v>5.2582230654428042</v>
      </c>
      <c r="AP261" s="37">
        <v>41.659999999999989</v>
      </c>
      <c r="AQ261" s="37"/>
      <c r="AR261" s="37"/>
      <c r="AS261" s="37"/>
      <c r="AT261" s="37">
        <v>18.54</v>
      </c>
      <c r="AU261" s="37">
        <v>43.860000000000007</v>
      </c>
      <c r="AV261" s="37"/>
      <c r="AW261" s="37">
        <v>1761.4999999999998</v>
      </c>
      <c r="AX261" s="37">
        <v>2.35</v>
      </c>
      <c r="AY261" s="37"/>
      <c r="AZ261" s="37">
        <v>5.2582230654428042</v>
      </c>
      <c r="BA261" s="37">
        <v>41.659999999999989</v>
      </c>
      <c r="BB261" s="37"/>
      <c r="BC261" s="37"/>
      <c r="CE261" s="37">
        <v>184.10219999999998</v>
      </c>
      <c r="CF261" s="37">
        <v>435.52980000000002</v>
      </c>
      <c r="CG261" s="37">
        <v>0</v>
      </c>
      <c r="CH261" s="37">
        <v>2891.6783999999998</v>
      </c>
      <c r="CI261" s="37">
        <v>472.35</v>
      </c>
      <c r="CJ261" s="37">
        <v>1306.0409999999997</v>
      </c>
      <c r="CK261" s="37">
        <v>0</v>
      </c>
      <c r="CL261" s="37">
        <v>0</v>
      </c>
      <c r="CM261" s="37">
        <v>5289.7013999999999</v>
      </c>
      <c r="CN261" s="37">
        <v>5289.7013999999999</v>
      </c>
      <c r="CO261" s="37"/>
      <c r="CP261" s="39">
        <v>5289.701399999999</v>
      </c>
      <c r="CQ261" s="37"/>
      <c r="CR261" s="40">
        <f t="shared" si="7"/>
        <v>100.00000000000003</v>
      </c>
      <c r="CT261" s="37">
        <v>100</v>
      </c>
      <c r="CU261" s="41" t="s">
        <v>43</v>
      </c>
      <c r="CV261" s="37">
        <v>100</v>
      </c>
      <c r="CW261" s="37">
        <v>0</v>
      </c>
      <c r="CX261" s="37">
        <v>100</v>
      </c>
      <c r="DA261" s="37">
        <v>1142.5332943592284</v>
      </c>
      <c r="DB261" s="37"/>
      <c r="DC261" s="37">
        <v>1142.5332943592284</v>
      </c>
      <c r="DD261" s="37"/>
      <c r="DE261" s="37">
        <v>1142.5332943592284</v>
      </c>
      <c r="DF261" s="37"/>
      <c r="DG261" s="37">
        <v>1142.5332943592284</v>
      </c>
      <c r="DH261" s="37"/>
    </row>
    <row r="262" spans="1:112" s="38" customFormat="1" ht="26.25" customHeight="1" x14ac:dyDescent="0.25">
      <c r="A262" s="1"/>
      <c r="B262" s="17"/>
      <c r="C262" s="26" t="s">
        <v>38</v>
      </c>
      <c r="D262" s="27">
        <f t="shared" si="6"/>
        <v>249</v>
      </c>
      <c r="E262" s="28" t="s">
        <v>114</v>
      </c>
      <c r="F262" s="28" t="s">
        <v>599</v>
      </c>
      <c r="G262" s="28" t="s">
        <v>600</v>
      </c>
      <c r="H262" s="28">
        <v>32</v>
      </c>
      <c r="I262" s="29" t="s">
        <v>590</v>
      </c>
      <c r="J262" s="30">
        <v>3</v>
      </c>
      <c r="K262" s="31">
        <v>7308.8233160000009</v>
      </c>
      <c r="L262" s="32">
        <v>100</v>
      </c>
      <c r="M262" s="33"/>
      <c r="N262" s="34">
        <v>100</v>
      </c>
      <c r="O262" s="34">
        <v>100</v>
      </c>
      <c r="P262" s="34">
        <v>100</v>
      </c>
      <c r="Q262" s="34">
        <v>100</v>
      </c>
      <c r="R262" s="34">
        <v>100</v>
      </c>
      <c r="S262" s="34">
        <v>100</v>
      </c>
      <c r="T262" s="34">
        <v>0</v>
      </c>
      <c r="U262" s="34">
        <v>0</v>
      </c>
      <c r="V262" s="34">
        <v>0</v>
      </c>
      <c r="W262" s="35">
        <v>100</v>
      </c>
      <c r="X262" s="33"/>
      <c r="Y262" s="34">
        <v>100</v>
      </c>
      <c r="Z262" s="34">
        <v>100</v>
      </c>
      <c r="AA262" s="34">
        <v>100</v>
      </c>
      <c r="AB262" s="34">
        <v>100</v>
      </c>
      <c r="AC262" s="34">
        <v>100</v>
      </c>
      <c r="AD262" s="34">
        <v>100</v>
      </c>
      <c r="AE262" s="34">
        <v>100</v>
      </c>
      <c r="AF262" s="34">
        <v>0</v>
      </c>
      <c r="AG262" s="34">
        <v>0</v>
      </c>
      <c r="AH262" s="37"/>
      <c r="AI262" s="37">
        <v>12.98960761668093</v>
      </c>
      <c r="AJ262" s="37">
        <v>30.4</v>
      </c>
      <c r="AK262" s="37">
        <v>195.11000000000004</v>
      </c>
      <c r="AL262" s="37">
        <v>2794.7181677115468</v>
      </c>
      <c r="AM262" s="37">
        <v>2.35</v>
      </c>
      <c r="AN262" s="37"/>
      <c r="AO262" s="37"/>
      <c r="AP262" s="37">
        <v>41.659999999999989</v>
      </c>
      <c r="AQ262" s="37"/>
      <c r="AR262" s="37"/>
      <c r="AS262" s="37"/>
      <c r="AT262" s="37">
        <v>12.98960761668093</v>
      </c>
      <c r="AU262" s="37">
        <v>30.4</v>
      </c>
      <c r="AV262" s="37">
        <v>195.11000000000004</v>
      </c>
      <c r="AW262" s="37">
        <v>2794.7181677115468</v>
      </c>
      <c r="AX262" s="37">
        <v>2.35</v>
      </c>
      <c r="AY262" s="37"/>
      <c r="AZ262" s="37"/>
      <c r="BA262" s="37">
        <v>41.659999999999989</v>
      </c>
      <c r="BB262" s="37"/>
      <c r="BC262" s="37"/>
      <c r="CE262" s="37">
        <v>24</v>
      </c>
      <c r="CF262" s="37">
        <v>152</v>
      </c>
      <c r="CG262" s="37">
        <v>585.33000000000004</v>
      </c>
      <c r="CH262" s="37">
        <v>6075.1433160000006</v>
      </c>
      <c r="CI262" s="37">
        <v>472.35</v>
      </c>
      <c r="CJ262" s="37">
        <v>0</v>
      </c>
      <c r="CK262" s="37">
        <v>0</v>
      </c>
      <c r="CL262" s="37">
        <v>0</v>
      </c>
      <c r="CM262" s="37">
        <v>7308.8233160000009</v>
      </c>
      <c r="CN262" s="37">
        <v>7308.8233160000009</v>
      </c>
      <c r="CO262" s="37"/>
      <c r="CP262" s="39">
        <v>7308.8233160000009</v>
      </c>
      <c r="CQ262" s="37"/>
      <c r="CR262" s="40">
        <f t="shared" si="7"/>
        <v>100</v>
      </c>
      <c r="CT262" s="37">
        <v>100</v>
      </c>
      <c r="CU262" s="41" t="s">
        <v>43</v>
      </c>
      <c r="CV262" s="37">
        <v>100</v>
      </c>
      <c r="CW262" s="37">
        <v>0</v>
      </c>
      <c r="CX262" s="37">
        <v>100</v>
      </c>
      <c r="DA262" s="37">
        <v>339.23248068692772</v>
      </c>
      <c r="DB262" s="37"/>
      <c r="DC262" s="37">
        <v>339.23248068692772</v>
      </c>
      <c r="DD262" s="37"/>
      <c r="DE262" s="37">
        <v>339.23248068692772</v>
      </c>
      <c r="DF262" s="37"/>
      <c r="DG262" s="37">
        <v>339.23248068692772</v>
      </c>
      <c r="DH262" s="37"/>
    </row>
    <row r="263" spans="1:112" s="38" customFormat="1" ht="26.25" customHeight="1" x14ac:dyDescent="0.25">
      <c r="A263" s="1"/>
      <c r="B263" s="17"/>
      <c r="C263" s="26" t="s">
        <v>38</v>
      </c>
      <c r="D263" s="27">
        <f t="shared" si="6"/>
        <v>250</v>
      </c>
      <c r="E263" s="28" t="s">
        <v>114</v>
      </c>
      <c r="F263" s="28" t="s">
        <v>601</v>
      </c>
      <c r="G263" s="28" t="s">
        <v>602</v>
      </c>
      <c r="H263" s="28">
        <v>32</v>
      </c>
      <c r="I263" s="29" t="s">
        <v>590</v>
      </c>
      <c r="J263" s="30">
        <v>3</v>
      </c>
      <c r="K263" s="31">
        <v>4429.7861781000001</v>
      </c>
      <c r="L263" s="32">
        <v>100</v>
      </c>
      <c r="M263" s="33"/>
      <c r="N263" s="34">
        <v>100</v>
      </c>
      <c r="O263" s="34">
        <v>0</v>
      </c>
      <c r="P263" s="34">
        <v>100</v>
      </c>
      <c r="Q263" s="34">
        <v>100.00000000000003</v>
      </c>
      <c r="R263" s="34">
        <v>99.999999999999986</v>
      </c>
      <c r="S263" s="34">
        <v>100</v>
      </c>
      <c r="T263" s="34">
        <v>0</v>
      </c>
      <c r="U263" s="34">
        <v>0</v>
      </c>
      <c r="V263" s="34">
        <v>0</v>
      </c>
      <c r="W263" s="35">
        <v>100</v>
      </c>
      <c r="X263" s="33"/>
      <c r="Y263" s="34">
        <v>100</v>
      </c>
      <c r="Z263" s="34">
        <v>100</v>
      </c>
      <c r="AA263" s="34">
        <v>100</v>
      </c>
      <c r="AB263" s="34">
        <v>100</v>
      </c>
      <c r="AC263" s="34">
        <v>100</v>
      </c>
      <c r="AD263" s="34">
        <v>100</v>
      </c>
      <c r="AE263" s="34">
        <v>100</v>
      </c>
      <c r="AF263" s="34">
        <v>0</v>
      </c>
      <c r="AG263" s="34">
        <v>0</v>
      </c>
      <c r="AH263" s="37"/>
      <c r="AI263" s="37">
        <v>17.114648600895304</v>
      </c>
      <c r="AJ263" s="37">
        <v>51.639999999999993</v>
      </c>
      <c r="AK263" s="37">
        <v>91.342010000000002</v>
      </c>
      <c r="AL263" s="37">
        <v>1588.6999999999998</v>
      </c>
      <c r="AM263" s="37">
        <v>2.35</v>
      </c>
      <c r="AN263" s="37"/>
      <c r="AO263" s="37">
        <v>6.9987912277424034</v>
      </c>
      <c r="AP263" s="37">
        <v>41.66</v>
      </c>
      <c r="AQ263" s="37"/>
      <c r="AR263" s="37"/>
      <c r="AS263" s="37"/>
      <c r="AT263" s="37">
        <v>17.114648600895304</v>
      </c>
      <c r="AU263" s="37">
        <v>51.639999999999993</v>
      </c>
      <c r="AV263" s="37">
        <v>91.342010000000002</v>
      </c>
      <c r="AW263" s="37">
        <v>1588.6999999999998</v>
      </c>
      <c r="AX263" s="37">
        <v>2.35</v>
      </c>
      <c r="AY263" s="37"/>
      <c r="AZ263" s="37">
        <v>6.9987912277424034</v>
      </c>
      <c r="BA263" s="37">
        <v>41.66</v>
      </c>
      <c r="BB263" s="37"/>
      <c r="BC263" s="37"/>
      <c r="CE263" s="37">
        <v>0</v>
      </c>
      <c r="CF263" s="37">
        <v>1138.6619999999998</v>
      </c>
      <c r="CG263" s="37">
        <v>896.06511810000006</v>
      </c>
      <c r="CH263" s="37">
        <v>1690.05906</v>
      </c>
      <c r="CI263" s="37">
        <v>705</v>
      </c>
      <c r="CJ263" s="37">
        <v>0</v>
      </c>
      <c r="CK263" s="37">
        <v>0</v>
      </c>
      <c r="CL263" s="37">
        <v>0</v>
      </c>
      <c r="CM263" s="37">
        <v>4429.7861781000001</v>
      </c>
      <c r="CN263" s="37">
        <v>4429.7861781000001</v>
      </c>
      <c r="CO263" s="37"/>
      <c r="CP263" s="39">
        <v>4429.7861781000001</v>
      </c>
      <c r="CQ263" s="37"/>
      <c r="CR263" s="40">
        <f t="shared" si="7"/>
        <v>100</v>
      </c>
      <c r="CT263" s="37">
        <v>100</v>
      </c>
      <c r="CU263" s="41" t="s">
        <v>43</v>
      </c>
      <c r="CV263" s="37">
        <v>100</v>
      </c>
      <c r="CW263" s="37">
        <v>0</v>
      </c>
      <c r="CX263" s="37">
        <v>100</v>
      </c>
      <c r="DA263" s="37">
        <v>1063.6959439179009</v>
      </c>
      <c r="DB263" s="37"/>
      <c r="DC263" s="37">
        <v>1063.6959439179009</v>
      </c>
      <c r="DD263" s="37"/>
      <c r="DE263" s="37">
        <v>1063.6959439179009</v>
      </c>
      <c r="DF263" s="37"/>
      <c r="DG263" s="37">
        <v>1063.6959439179009</v>
      </c>
      <c r="DH263" s="37"/>
    </row>
    <row r="264" spans="1:112" s="38" customFormat="1" ht="26.25" customHeight="1" x14ac:dyDescent="0.25">
      <c r="A264" s="1"/>
      <c r="B264" s="17"/>
      <c r="C264" s="26" t="s">
        <v>38</v>
      </c>
      <c r="D264" s="27">
        <f t="shared" si="6"/>
        <v>251</v>
      </c>
      <c r="E264" s="28" t="s">
        <v>114</v>
      </c>
      <c r="F264" s="28" t="s">
        <v>603</v>
      </c>
      <c r="G264" s="28" t="s">
        <v>604</v>
      </c>
      <c r="H264" s="28">
        <v>32</v>
      </c>
      <c r="I264" s="29" t="s">
        <v>590</v>
      </c>
      <c r="J264" s="30">
        <v>3</v>
      </c>
      <c r="K264" s="31">
        <v>6828.3086940000012</v>
      </c>
      <c r="L264" s="32">
        <v>100</v>
      </c>
      <c r="M264" s="33"/>
      <c r="N264" s="34">
        <v>100</v>
      </c>
      <c r="O264" s="34">
        <v>0</v>
      </c>
      <c r="P264" s="34">
        <v>0</v>
      </c>
      <c r="Q264" s="34">
        <v>100</v>
      </c>
      <c r="R264" s="34">
        <v>100</v>
      </c>
      <c r="S264" s="34">
        <v>100</v>
      </c>
      <c r="T264" s="34">
        <v>100</v>
      </c>
      <c r="U264" s="34">
        <v>0</v>
      </c>
      <c r="V264" s="34">
        <v>0</v>
      </c>
      <c r="W264" s="35">
        <v>100</v>
      </c>
      <c r="X264" s="33"/>
      <c r="Y264" s="34">
        <v>100</v>
      </c>
      <c r="Z264" s="34">
        <v>0</v>
      </c>
      <c r="AA264" s="34">
        <v>0</v>
      </c>
      <c r="AB264" s="34">
        <v>99.999999999999986</v>
      </c>
      <c r="AC264" s="34">
        <v>100</v>
      </c>
      <c r="AD264" s="34">
        <v>100</v>
      </c>
      <c r="AE264" s="34">
        <v>100</v>
      </c>
      <c r="AF264" s="34">
        <v>0</v>
      </c>
      <c r="AG264" s="34">
        <v>0</v>
      </c>
      <c r="AH264" s="37"/>
      <c r="AI264" s="37"/>
      <c r="AJ264" s="37"/>
      <c r="AK264" s="37">
        <v>122.19740000000002</v>
      </c>
      <c r="AL264" s="37">
        <v>2529.0000000000005</v>
      </c>
      <c r="AM264" s="37">
        <v>2.35</v>
      </c>
      <c r="AN264" s="37"/>
      <c r="AO264" s="37"/>
      <c r="AP264" s="37">
        <v>41.659999999999989</v>
      </c>
      <c r="AQ264" s="37"/>
      <c r="AR264" s="37"/>
      <c r="AS264" s="37"/>
      <c r="AT264" s="37"/>
      <c r="AU264" s="37"/>
      <c r="AV264" s="37">
        <v>122.19740000000002</v>
      </c>
      <c r="AW264" s="37">
        <v>2529.0000000000005</v>
      </c>
      <c r="AX264" s="37">
        <v>2.35</v>
      </c>
      <c r="AY264" s="37"/>
      <c r="AZ264" s="37"/>
      <c r="BA264" s="37">
        <v>41.659999999999989</v>
      </c>
      <c r="BB264" s="37"/>
      <c r="BC264" s="37"/>
      <c r="CE264" s="37">
        <v>0</v>
      </c>
      <c r="CF264" s="37">
        <v>0</v>
      </c>
      <c r="CG264" s="37">
        <v>1198.7564940000002</v>
      </c>
      <c r="CH264" s="37">
        <v>3851.1612000000005</v>
      </c>
      <c r="CI264" s="37">
        <v>472.35</v>
      </c>
      <c r="CJ264" s="37">
        <v>1306.0409999999997</v>
      </c>
      <c r="CK264" s="37">
        <v>0</v>
      </c>
      <c r="CL264" s="37">
        <v>0</v>
      </c>
      <c r="CM264" s="37">
        <v>6828.3086940000012</v>
      </c>
      <c r="CN264" s="37">
        <v>6828.3086940000012</v>
      </c>
      <c r="CO264" s="37"/>
      <c r="CP264" s="39">
        <v>6828.3086940000012</v>
      </c>
      <c r="CQ264" s="37"/>
      <c r="CR264" s="40">
        <f t="shared" si="7"/>
        <v>100</v>
      </c>
      <c r="CT264" s="37">
        <v>100</v>
      </c>
      <c r="CU264" s="41" t="s">
        <v>43</v>
      </c>
      <c r="CV264" s="37">
        <v>100</v>
      </c>
      <c r="CW264" s="37">
        <v>0</v>
      </c>
      <c r="CX264" s="37">
        <v>100</v>
      </c>
      <c r="DA264" s="37">
        <v>101.627885972</v>
      </c>
      <c r="DB264" s="37"/>
      <c r="DC264" s="37">
        <v>101.627885972</v>
      </c>
      <c r="DD264" s="37"/>
      <c r="DE264" s="37">
        <v>101.627885972</v>
      </c>
      <c r="DF264" s="37"/>
      <c r="DG264" s="37">
        <v>101.627885972</v>
      </c>
      <c r="DH264" s="37"/>
    </row>
    <row r="265" spans="1:112" s="38" customFormat="1" ht="26.25" customHeight="1" x14ac:dyDescent="0.25">
      <c r="A265" s="1"/>
      <c r="B265" s="17"/>
      <c r="C265" s="26" t="s">
        <v>38</v>
      </c>
      <c r="D265" s="27">
        <f t="shared" si="6"/>
        <v>252</v>
      </c>
      <c r="E265" s="28" t="s">
        <v>114</v>
      </c>
      <c r="F265" s="28" t="s">
        <v>605</v>
      </c>
      <c r="G265" s="28" t="s">
        <v>606</v>
      </c>
      <c r="H265" s="28">
        <v>32</v>
      </c>
      <c r="I265" s="29" t="s">
        <v>590</v>
      </c>
      <c r="J265" s="30">
        <v>3</v>
      </c>
      <c r="K265" s="31">
        <v>3686.2121618300002</v>
      </c>
      <c r="L265" s="32">
        <v>100</v>
      </c>
      <c r="M265" s="33"/>
      <c r="N265" s="34">
        <v>100</v>
      </c>
      <c r="O265" s="34">
        <v>100</v>
      </c>
      <c r="P265" s="34">
        <v>100</v>
      </c>
      <c r="Q265" s="34">
        <v>100</v>
      </c>
      <c r="R265" s="34">
        <v>100</v>
      </c>
      <c r="S265" s="34">
        <v>100</v>
      </c>
      <c r="T265" s="34">
        <v>99.999999999999986</v>
      </c>
      <c r="U265" s="34">
        <v>0</v>
      </c>
      <c r="V265" s="34">
        <v>0</v>
      </c>
      <c r="W265" s="35">
        <v>100</v>
      </c>
      <c r="X265" s="33"/>
      <c r="Y265" s="34">
        <v>100</v>
      </c>
      <c r="Z265" s="34">
        <v>100</v>
      </c>
      <c r="AA265" s="34">
        <v>100</v>
      </c>
      <c r="AB265" s="34">
        <v>100</v>
      </c>
      <c r="AC265" s="34">
        <v>100</v>
      </c>
      <c r="AD265" s="34">
        <v>100</v>
      </c>
      <c r="AE265" s="34">
        <v>100</v>
      </c>
      <c r="AF265" s="34">
        <v>0</v>
      </c>
      <c r="AG265" s="34">
        <v>0</v>
      </c>
      <c r="AH265" s="37"/>
      <c r="AI265" s="37">
        <v>37.533141688659867</v>
      </c>
      <c r="AJ265" s="37">
        <v>48.83</v>
      </c>
      <c r="AK265" s="37">
        <v>118.66583816026159</v>
      </c>
      <c r="AL265" s="37">
        <v>1571.7707471608603</v>
      </c>
      <c r="AM265" s="37">
        <v>3.35</v>
      </c>
      <c r="AN265" s="37"/>
      <c r="AO265" s="37">
        <v>7.1500000000000021</v>
      </c>
      <c r="AP265" s="37"/>
      <c r="AQ265" s="37"/>
      <c r="AR265" s="37"/>
      <c r="AS265" s="37"/>
      <c r="AT265" s="37">
        <v>37.533141688659867</v>
      </c>
      <c r="AU265" s="37">
        <v>48.83</v>
      </c>
      <c r="AV265" s="37">
        <v>118.66583816026159</v>
      </c>
      <c r="AW265" s="37">
        <v>1571.7707471608603</v>
      </c>
      <c r="AX265" s="37">
        <v>3.35</v>
      </c>
      <c r="AY265" s="37"/>
      <c r="AZ265" s="37">
        <v>7.1500000000000021</v>
      </c>
      <c r="BA265" s="37"/>
      <c r="BB265" s="37"/>
      <c r="BC265" s="37"/>
      <c r="CE265" s="37">
        <v>146.05500000000001</v>
      </c>
      <c r="CF265" s="37">
        <v>353.04090000000002</v>
      </c>
      <c r="CG265" s="37">
        <v>444.49468200000001</v>
      </c>
      <c r="CH265" s="37">
        <v>2241.3465798299999</v>
      </c>
      <c r="CI265" s="37">
        <v>254.6</v>
      </c>
      <c r="CJ265" s="37">
        <v>246.67500000000001</v>
      </c>
      <c r="CK265" s="37">
        <v>0</v>
      </c>
      <c r="CL265" s="37">
        <v>0</v>
      </c>
      <c r="CM265" s="37">
        <v>3686.2121618300002</v>
      </c>
      <c r="CN265" s="37">
        <v>3686.2121618300002</v>
      </c>
      <c r="CO265" s="37"/>
      <c r="CP265" s="39">
        <v>3686.2121618300002</v>
      </c>
      <c r="CQ265" s="37"/>
      <c r="CR265" s="40">
        <f t="shared" si="7"/>
        <v>100</v>
      </c>
      <c r="CT265" s="37">
        <v>100</v>
      </c>
      <c r="CU265" s="41" t="s">
        <v>43</v>
      </c>
      <c r="CV265" s="37">
        <v>100</v>
      </c>
      <c r="CW265" s="37">
        <v>0</v>
      </c>
      <c r="CX265" s="37">
        <v>100</v>
      </c>
      <c r="DA265" s="37">
        <v>3341.183778284088</v>
      </c>
      <c r="DB265" s="37"/>
      <c r="DC265" s="37">
        <v>3341.183778284088</v>
      </c>
      <c r="DD265" s="37"/>
      <c r="DE265" s="37">
        <v>3341.183778284088</v>
      </c>
      <c r="DF265" s="37"/>
      <c r="DG265" s="37">
        <v>3341.183778284088</v>
      </c>
      <c r="DH265" s="37"/>
    </row>
    <row r="266" spans="1:112" s="38" customFormat="1" ht="26.25" customHeight="1" x14ac:dyDescent="0.25">
      <c r="A266" s="1"/>
      <c r="B266" s="17"/>
      <c r="C266" s="26" t="s">
        <v>38</v>
      </c>
      <c r="D266" s="27">
        <f t="shared" si="6"/>
        <v>253</v>
      </c>
      <c r="E266" s="28" t="s">
        <v>114</v>
      </c>
      <c r="F266" s="28" t="s">
        <v>607</v>
      </c>
      <c r="G266" s="28" t="s">
        <v>608</v>
      </c>
      <c r="H266" s="28">
        <v>32</v>
      </c>
      <c r="I266" s="29" t="s">
        <v>590</v>
      </c>
      <c r="J266" s="30">
        <v>3</v>
      </c>
      <c r="K266" s="31">
        <v>3651.970801728</v>
      </c>
      <c r="L266" s="32">
        <v>100</v>
      </c>
      <c r="M266" s="33"/>
      <c r="N266" s="34">
        <v>100</v>
      </c>
      <c r="O266" s="34">
        <v>100</v>
      </c>
      <c r="P266" s="34">
        <v>0</v>
      </c>
      <c r="Q266" s="34">
        <v>0</v>
      </c>
      <c r="R266" s="34">
        <v>100</v>
      </c>
      <c r="S266" s="34">
        <v>100</v>
      </c>
      <c r="T266" s="34">
        <v>99.999999999999986</v>
      </c>
      <c r="U266" s="34">
        <v>0</v>
      </c>
      <c r="V266" s="34">
        <v>0</v>
      </c>
      <c r="W266" s="35">
        <v>100</v>
      </c>
      <c r="X266" s="33"/>
      <c r="Y266" s="34">
        <v>100</v>
      </c>
      <c r="Z266" s="34">
        <v>100</v>
      </c>
      <c r="AA266" s="34">
        <v>100</v>
      </c>
      <c r="AB266" s="34">
        <v>0</v>
      </c>
      <c r="AC266" s="34">
        <v>100</v>
      </c>
      <c r="AD266" s="34">
        <v>100</v>
      </c>
      <c r="AE266" s="34">
        <v>100</v>
      </c>
      <c r="AF266" s="34">
        <v>0</v>
      </c>
      <c r="AG266" s="34">
        <v>0</v>
      </c>
      <c r="AH266" s="37"/>
      <c r="AI266" s="37">
        <v>39.625746341979081</v>
      </c>
      <c r="AJ266" s="37">
        <v>26.192848247222617</v>
      </c>
      <c r="AK266" s="37"/>
      <c r="AL266" s="37">
        <v>1683.2525490688354</v>
      </c>
      <c r="AM266" s="37">
        <v>3.2298517226341041</v>
      </c>
      <c r="AN266" s="37"/>
      <c r="AO266" s="37">
        <v>6.3507474383159801</v>
      </c>
      <c r="AP266" s="37"/>
      <c r="AQ266" s="37"/>
      <c r="AR266" s="37"/>
      <c r="AS266" s="37"/>
      <c r="AT266" s="37">
        <v>39.625746341979081</v>
      </c>
      <c r="AU266" s="37">
        <v>26.192848247222617</v>
      </c>
      <c r="AV266" s="37"/>
      <c r="AW266" s="37">
        <v>1683.2525490688354</v>
      </c>
      <c r="AX266" s="37">
        <v>3.2298517226341041</v>
      </c>
      <c r="AY266" s="37"/>
      <c r="AZ266" s="37">
        <v>6.3507474383159801</v>
      </c>
      <c r="BA266" s="37"/>
      <c r="BB266" s="37"/>
      <c r="BC266" s="37"/>
      <c r="CE266" s="37">
        <v>119.22</v>
      </c>
      <c r="CF266" s="37">
        <v>0</v>
      </c>
      <c r="CG266" s="37">
        <v>0</v>
      </c>
      <c r="CH266" s="37">
        <v>2964.4758017280001</v>
      </c>
      <c r="CI266" s="37">
        <v>321.60000000000002</v>
      </c>
      <c r="CJ266" s="37">
        <v>246.67500000000001</v>
      </c>
      <c r="CK266" s="37">
        <v>0</v>
      </c>
      <c r="CL266" s="37">
        <v>0</v>
      </c>
      <c r="CM266" s="37">
        <v>3651.970801728</v>
      </c>
      <c r="CN266" s="37">
        <v>3651.970801728</v>
      </c>
      <c r="CO266" s="37"/>
      <c r="CP266" s="39">
        <v>3651.970801728</v>
      </c>
      <c r="CQ266" s="37"/>
      <c r="CR266" s="40">
        <f t="shared" si="7"/>
        <v>100</v>
      </c>
      <c r="CT266" s="37">
        <v>100</v>
      </c>
      <c r="CU266" s="41" t="s">
        <v>43</v>
      </c>
      <c r="CV266" s="37">
        <v>100</v>
      </c>
      <c r="CW266" s="37">
        <v>0</v>
      </c>
      <c r="CX266" s="37">
        <v>100</v>
      </c>
      <c r="DA266" s="37">
        <v>3569.090132396509</v>
      </c>
      <c r="DB266" s="37"/>
      <c r="DC266" s="37">
        <v>3569.090132396509</v>
      </c>
      <c r="DD266" s="37"/>
      <c r="DE266" s="37">
        <v>3569.090132396509</v>
      </c>
      <c r="DF266" s="37"/>
      <c r="DG266" s="37">
        <v>3569.090132396509</v>
      </c>
      <c r="DH266" s="37"/>
    </row>
    <row r="267" spans="1:112" s="38" customFormat="1" ht="26.25" customHeight="1" x14ac:dyDescent="0.25">
      <c r="A267" s="1"/>
      <c r="B267" s="17"/>
      <c r="C267" s="26" t="s">
        <v>38</v>
      </c>
      <c r="D267" s="27">
        <f t="shared" si="6"/>
        <v>254</v>
      </c>
      <c r="E267" s="28" t="s">
        <v>114</v>
      </c>
      <c r="F267" s="28" t="s">
        <v>609</v>
      </c>
      <c r="G267" s="28" t="s">
        <v>610</v>
      </c>
      <c r="H267" s="28">
        <v>32</v>
      </c>
      <c r="I267" s="29" t="s">
        <v>590</v>
      </c>
      <c r="J267" s="30">
        <v>3</v>
      </c>
      <c r="K267" s="31">
        <v>657.1</v>
      </c>
      <c r="L267" s="32">
        <v>100</v>
      </c>
      <c r="M267" s="33"/>
      <c r="N267" s="34">
        <v>100</v>
      </c>
      <c r="O267" s="34">
        <v>99.999999999999986</v>
      </c>
      <c r="P267" s="34">
        <v>0</v>
      </c>
      <c r="Q267" s="34">
        <v>0</v>
      </c>
      <c r="R267" s="34">
        <v>0</v>
      </c>
      <c r="S267" s="34">
        <v>100</v>
      </c>
      <c r="T267" s="34">
        <v>100</v>
      </c>
      <c r="U267" s="34">
        <v>0</v>
      </c>
      <c r="V267" s="34">
        <v>0</v>
      </c>
      <c r="W267" s="35">
        <v>100</v>
      </c>
      <c r="X267" s="33"/>
      <c r="Y267" s="34">
        <v>100</v>
      </c>
      <c r="Z267" s="34">
        <v>100.00000000000003</v>
      </c>
      <c r="AA267" s="34">
        <v>100</v>
      </c>
      <c r="AB267" s="34">
        <v>0</v>
      </c>
      <c r="AC267" s="34">
        <v>100</v>
      </c>
      <c r="AD267" s="34">
        <v>100</v>
      </c>
      <c r="AE267" s="34">
        <v>100</v>
      </c>
      <c r="AF267" s="34">
        <v>0</v>
      </c>
      <c r="AG267" s="34">
        <v>0</v>
      </c>
      <c r="AH267" s="37"/>
      <c r="AI267" s="37">
        <v>28.250000000000004</v>
      </c>
      <c r="AJ267" s="37">
        <v>13.530000000000005</v>
      </c>
      <c r="AK267" s="37"/>
      <c r="AL267" s="37">
        <v>1875.6</v>
      </c>
      <c r="AM267" s="37">
        <v>2.35</v>
      </c>
      <c r="AN267" s="37"/>
      <c r="AO267" s="37">
        <v>5.4707780013413814</v>
      </c>
      <c r="AP267" s="37">
        <v>41.660000000000004</v>
      </c>
      <c r="AQ267" s="37"/>
      <c r="AR267" s="37"/>
      <c r="AS267" s="37"/>
      <c r="AT267" s="37">
        <v>28.250000000000004</v>
      </c>
      <c r="AU267" s="37">
        <v>13.530000000000005</v>
      </c>
      <c r="AV267" s="37"/>
      <c r="AW267" s="37">
        <v>1875.6</v>
      </c>
      <c r="AX267" s="37">
        <v>2.35</v>
      </c>
      <c r="AY267" s="37"/>
      <c r="AZ267" s="37">
        <v>5.4707780013413814</v>
      </c>
      <c r="BA267" s="37">
        <v>41.660000000000004</v>
      </c>
      <c r="BB267" s="37"/>
      <c r="BC267" s="37"/>
      <c r="CE267" s="37">
        <v>106.785</v>
      </c>
      <c r="CF267" s="37">
        <v>0</v>
      </c>
      <c r="CG267" s="37">
        <v>0</v>
      </c>
      <c r="CH267" s="37">
        <v>0</v>
      </c>
      <c r="CI267" s="37">
        <v>472.35</v>
      </c>
      <c r="CJ267" s="37">
        <v>77.965000000000003</v>
      </c>
      <c r="CK267" s="37">
        <v>0</v>
      </c>
      <c r="CL267" s="37">
        <v>0</v>
      </c>
      <c r="CM267" s="37">
        <v>657.1</v>
      </c>
      <c r="CN267" s="37">
        <v>657.1</v>
      </c>
      <c r="CO267" s="37"/>
      <c r="CP267" s="39">
        <v>657.1</v>
      </c>
      <c r="CQ267" s="37"/>
      <c r="CR267" s="40">
        <f t="shared" si="7"/>
        <v>100</v>
      </c>
      <c r="CT267" s="37">
        <v>100</v>
      </c>
      <c r="CU267" s="41" t="s">
        <v>43</v>
      </c>
      <c r="CV267" s="37">
        <v>100</v>
      </c>
      <c r="CW267" s="37">
        <v>0</v>
      </c>
      <c r="CX267" s="37">
        <v>100</v>
      </c>
      <c r="DA267" s="37">
        <v>719.40360499352892</v>
      </c>
      <c r="DB267" s="37"/>
      <c r="DC267" s="37">
        <v>719.40360499352892</v>
      </c>
      <c r="DD267" s="37"/>
      <c r="DE267" s="37">
        <v>719.40360499352892</v>
      </c>
      <c r="DF267" s="37"/>
      <c r="DG267" s="37">
        <v>719.40360499352892</v>
      </c>
      <c r="DH267" s="37"/>
    </row>
    <row r="268" spans="1:112" s="38" customFormat="1" ht="26.25" customHeight="1" x14ac:dyDescent="0.25">
      <c r="A268" s="1"/>
      <c r="B268" s="17"/>
      <c r="C268" s="26" t="s">
        <v>38</v>
      </c>
      <c r="D268" s="27">
        <f t="shared" si="6"/>
        <v>255</v>
      </c>
      <c r="E268" s="28" t="s">
        <v>114</v>
      </c>
      <c r="F268" s="28" t="s">
        <v>611</v>
      </c>
      <c r="G268" s="28" t="s">
        <v>612</v>
      </c>
      <c r="H268" s="28">
        <v>32</v>
      </c>
      <c r="I268" s="29" t="s">
        <v>590</v>
      </c>
      <c r="J268" s="30">
        <v>3</v>
      </c>
      <c r="K268" s="31">
        <v>9346.5386400000007</v>
      </c>
      <c r="L268" s="32">
        <v>100</v>
      </c>
      <c r="M268" s="33"/>
      <c r="N268" s="34">
        <v>100</v>
      </c>
      <c r="O268" s="34">
        <v>100</v>
      </c>
      <c r="P268" s="34">
        <v>0</v>
      </c>
      <c r="Q268" s="34">
        <v>100</v>
      </c>
      <c r="R268" s="34">
        <v>100</v>
      </c>
      <c r="S268" s="34">
        <v>100</v>
      </c>
      <c r="T268" s="34">
        <v>100</v>
      </c>
      <c r="U268" s="34">
        <v>0</v>
      </c>
      <c r="V268" s="34">
        <v>0</v>
      </c>
      <c r="W268" s="35">
        <v>100</v>
      </c>
      <c r="X268" s="33"/>
      <c r="Y268" s="34">
        <v>100</v>
      </c>
      <c r="Z268" s="34">
        <v>100</v>
      </c>
      <c r="AA268" s="34">
        <v>0</v>
      </c>
      <c r="AB268" s="34">
        <v>100.00000000000003</v>
      </c>
      <c r="AC268" s="34">
        <v>100</v>
      </c>
      <c r="AD268" s="34">
        <v>100</v>
      </c>
      <c r="AE268" s="34">
        <v>100</v>
      </c>
      <c r="AF268" s="34">
        <v>0</v>
      </c>
      <c r="AG268" s="34">
        <v>0</v>
      </c>
      <c r="AH268" s="37"/>
      <c r="AI268" s="37">
        <v>31.000000000000004</v>
      </c>
      <c r="AJ268" s="37"/>
      <c r="AK268" s="37">
        <v>232.07999999999998</v>
      </c>
      <c r="AL268" s="37">
        <v>3320.3000000000011</v>
      </c>
      <c r="AM268" s="37">
        <v>2.35</v>
      </c>
      <c r="AN268" s="37"/>
      <c r="AO268" s="37">
        <v>5.1519000000000004</v>
      </c>
      <c r="AP268" s="37">
        <v>41.660000000000004</v>
      </c>
      <c r="AQ268" s="37"/>
      <c r="AR268" s="37"/>
      <c r="AS268" s="37"/>
      <c r="AT268" s="37">
        <v>31.000000000000004</v>
      </c>
      <c r="AU268" s="37"/>
      <c r="AV268" s="37">
        <v>232.07999999999998</v>
      </c>
      <c r="AW268" s="37">
        <v>3320.3000000000011</v>
      </c>
      <c r="AX268" s="37">
        <v>2.35</v>
      </c>
      <c r="AY268" s="37"/>
      <c r="AZ268" s="37">
        <v>5.1519000000000004</v>
      </c>
      <c r="BA268" s="37">
        <v>41.660000000000004</v>
      </c>
      <c r="BB268" s="37"/>
      <c r="BC268" s="37"/>
      <c r="CE268" s="37">
        <v>235.28999999999996</v>
      </c>
      <c r="CF268" s="37">
        <v>0</v>
      </c>
      <c r="CG268" s="37">
        <v>2276.7048</v>
      </c>
      <c r="CH268" s="37">
        <v>5056.1528400000007</v>
      </c>
      <c r="CI268" s="37">
        <v>472.35</v>
      </c>
      <c r="CJ268" s="37">
        <v>1306.0409999999997</v>
      </c>
      <c r="CK268" s="37">
        <v>0</v>
      </c>
      <c r="CL268" s="37">
        <v>0</v>
      </c>
      <c r="CM268" s="37">
        <v>9346.5386400000007</v>
      </c>
      <c r="CN268" s="37">
        <v>9346.5386400000007</v>
      </c>
      <c r="CO268" s="37"/>
      <c r="CP268" s="39">
        <v>9346.5386400000007</v>
      </c>
      <c r="CQ268" s="37"/>
      <c r="CR268" s="40">
        <f t="shared" si="7"/>
        <v>100</v>
      </c>
      <c r="CT268" s="37">
        <v>100</v>
      </c>
      <c r="CU268" s="41" t="s">
        <v>43</v>
      </c>
      <c r="CV268" s="37">
        <v>100</v>
      </c>
      <c r="CW268" s="37">
        <v>0</v>
      </c>
      <c r="CX268" s="37">
        <v>100</v>
      </c>
      <c r="DA268" s="37">
        <v>333.33492729333227</v>
      </c>
      <c r="DB268" s="37"/>
      <c r="DC268" s="37">
        <v>333.33492729333227</v>
      </c>
      <c r="DD268" s="37"/>
      <c r="DE268" s="37">
        <v>333.33492729333227</v>
      </c>
      <c r="DF268" s="37"/>
      <c r="DG268" s="37">
        <v>333.33492729333227</v>
      </c>
      <c r="DH268" s="37"/>
    </row>
    <row r="269" spans="1:112" s="38" customFormat="1" ht="26.25" customHeight="1" x14ac:dyDescent="0.25">
      <c r="A269" s="1"/>
      <c r="B269" s="17"/>
      <c r="C269" s="26" t="s">
        <v>38</v>
      </c>
      <c r="D269" s="27">
        <f t="shared" si="6"/>
        <v>256</v>
      </c>
      <c r="E269" s="28" t="s">
        <v>114</v>
      </c>
      <c r="F269" s="28" t="s">
        <v>613</v>
      </c>
      <c r="G269" s="28" t="s">
        <v>614</v>
      </c>
      <c r="H269" s="28">
        <v>32</v>
      </c>
      <c r="I269" s="29" t="s">
        <v>590</v>
      </c>
      <c r="J269" s="30">
        <v>3</v>
      </c>
      <c r="K269" s="31">
        <v>5448.3953999999994</v>
      </c>
      <c r="L269" s="32">
        <v>100</v>
      </c>
      <c r="M269" s="33"/>
      <c r="N269" s="34">
        <v>100</v>
      </c>
      <c r="O269" s="34">
        <v>0</v>
      </c>
      <c r="P269" s="34">
        <v>0</v>
      </c>
      <c r="Q269" s="34">
        <v>0</v>
      </c>
      <c r="R269" s="34">
        <v>100</v>
      </c>
      <c r="S269" s="34">
        <v>100</v>
      </c>
      <c r="T269" s="34">
        <v>100</v>
      </c>
      <c r="U269" s="34">
        <v>0</v>
      </c>
      <c r="V269" s="34">
        <v>0</v>
      </c>
      <c r="W269" s="35">
        <v>100</v>
      </c>
      <c r="X269" s="33"/>
      <c r="Y269" s="34">
        <v>100</v>
      </c>
      <c r="Z269" s="34">
        <v>0</v>
      </c>
      <c r="AA269" s="34">
        <v>0</v>
      </c>
      <c r="AB269" s="34">
        <v>0</v>
      </c>
      <c r="AC269" s="34">
        <v>100</v>
      </c>
      <c r="AD269" s="34">
        <v>100.00000000000003</v>
      </c>
      <c r="AE269" s="34">
        <v>100</v>
      </c>
      <c r="AF269" s="34">
        <v>100</v>
      </c>
      <c r="AG269" s="34">
        <v>0</v>
      </c>
      <c r="AH269" s="37"/>
      <c r="AI269" s="37"/>
      <c r="AJ269" s="37"/>
      <c r="AK269" s="37"/>
      <c r="AL269" s="37">
        <v>2498</v>
      </c>
      <c r="AM269" s="37">
        <v>2.35</v>
      </c>
      <c r="AN269" s="37"/>
      <c r="AO269" s="37"/>
      <c r="AP269" s="37">
        <v>41.66</v>
      </c>
      <c r="AQ269" s="37">
        <v>600</v>
      </c>
      <c r="AR269" s="37"/>
      <c r="AS269" s="37"/>
      <c r="AT269" s="37"/>
      <c r="AU269" s="37"/>
      <c r="AV269" s="37"/>
      <c r="AW269" s="37">
        <v>2498</v>
      </c>
      <c r="AX269" s="37">
        <v>2.35</v>
      </c>
      <c r="AY269" s="37"/>
      <c r="AZ269" s="37"/>
      <c r="BA269" s="37">
        <v>41.66</v>
      </c>
      <c r="BB269" s="37">
        <v>600</v>
      </c>
      <c r="BC269" s="37"/>
      <c r="CE269" s="37">
        <v>0</v>
      </c>
      <c r="CF269" s="37">
        <v>0</v>
      </c>
      <c r="CG269" s="37">
        <v>0</v>
      </c>
      <c r="CH269" s="37">
        <v>3803.9544000000001</v>
      </c>
      <c r="CI269" s="37">
        <v>338.40000000000003</v>
      </c>
      <c r="CJ269" s="37">
        <v>1306.0409999999997</v>
      </c>
      <c r="CK269" s="37">
        <v>0</v>
      </c>
      <c r="CL269" s="37">
        <v>0</v>
      </c>
      <c r="CM269" s="37">
        <v>5448.3953999999994</v>
      </c>
      <c r="CN269" s="37">
        <v>5448.3953999999994</v>
      </c>
      <c r="CO269" s="37"/>
      <c r="CP269" s="39">
        <v>5448.3953999999994</v>
      </c>
      <c r="CQ269" s="37"/>
      <c r="CR269" s="40">
        <f t="shared" si="7"/>
        <v>100</v>
      </c>
      <c r="CT269" s="37">
        <v>100</v>
      </c>
      <c r="CU269" s="41" t="s">
        <v>43</v>
      </c>
      <c r="CV269" s="37">
        <v>100</v>
      </c>
      <c r="CW269" s="37">
        <v>0</v>
      </c>
      <c r="CX269" s="37">
        <v>100</v>
      </c>
      <c r="DA269" s="37">
        <v>414.19829199999998</v>
      </c>
      <c r="DB269" s="37"/>
      <c r="DC269" s="37">
        <v>414.19829199999998</v>
      </c>
      <c r="DD269" s="37"/>
      <c r="DE269" s="37">
        <v>414.19829199999998</v>
      </c>
      <c r="DF269" s="37"/>
      <c r="DG269" s="37">
        <v>414.19829199999998</v>
      </c>
      <c r="DH269" s="37"/>
    </row>
    <row r="270" spans="1:112" s="38" customFormat="1" ht="26.25" customHeight="1" x14ac:dyDescent="0.25">
      <c r="A270" s="1"/>
      <c r="B270" s="17"/>
      <c r="C270" s="26" t="s">
        <v>38</v>
      </c>
      <c r="D270" s="27">
        <f t="shared" ref="D270:D333" si="8">ROW(C270)-13</f>
        <v>257</v>
      </c>
      <c r="E270" s="28" t="s">
        <v>114</v>
      </c>
      <c r="F270" s="28" t="s">
        <v>615</v>
      </c>
      <c r="G270" s="28" t="s">
        <v>616</v>
      </c>
      <c r="H270" s="28">
        <v>32</v>
      </c>
      <c r="I270" s="29" t="s">
        <v>590</v>
      </c>
      <c r="J270" s="30">
        <v>3</v>
      </c>
      <c r="K270" s="31">
        <v>5662.8289350875712</v>
      </c>
      <c r="L270" s="32">
        <v>100</v>
      </c>
      <c r="M270" s="33"/>
      <c r="N270" s="34">
        <v>100</v>
      </c>
      <c r="O270" s="34">
        <v>99.999999999999986</v>
      </c>
      <c r="P270" s="34">
        <v>100</v>
      </c>
      <c r="Q270" s="34">
        <v>0</v>
      </c>
      <c r="R270" s="34">
        <v>100</v>
      </c>
      <c r="S270" s="34">
        <v>100</v>
      </c>
      <c r="T270" s="34">
        <v>100</v>
      </c>
      <c r="U270" s="34">
        <v>0</v>
      </c>
      <c r="V270" s="34">
        <v>0</v>
      </c>
      <c r="W270" s="35">
        <v>100</v>
      </c>
      <c r="X270" s="33"/>
      <c r="Y270" s="34">
        <v>100</v>
      </c>
      <c r="Z270" s="34">
        <v>100</v>
      </c>
      <c r="AA270" s="34">
        <v>100</v>
      </c>
      <c r="AB270" s="34">
        <v>0</v>
      </c>
      <c r="AC270" s="34">
        <v>100</v>
      </c>
      <c r="AD270" s="34">
        <v>100</v>
      </c>
      <c r="AE270" s="34">
        <v>100</v>
      </c>
      <c r="AF270" s="34">
        <v>100</v>
      </c>
      <c r="AG270" s="34">
        <v>0</v>
      </c>
      <c r="AH270" s="37"/>
      <c r="AI270" s="37">
        <v>26.21</v>
      </c>
      <c r="AJ270" s="37">
        <v>62.311371831298871</v>
      </c>
      <c r="AK270" s="37"/>
      <c r="AL270" s="37">
        <v>1485.2620890239489</v>
      </c>
      <c r="AM270" s="37">
        <v>2.35</v>
      </c>
      <c r="AN270" s="37"/>
      <c r="AO270" s="37">
        <v>6.8292098778100412</v>
      </c>
      <c r="AP270" s="37">
        <v>41.659999999999989</v>
      </c>
      <c r="AQ270" s="37">
        <v>600</v>
      </c>
      <c r="AR270" s="37"/>
      <c r="AS270" s="37"/>
      <c r="AT270" s="37">
        <v>26.21</v>
      </c>
      <c r="AU270" s="37">
        <v>62.311371831298871</v>
      </c>
      <c r="AV270" s="37"/>
      <c r="AW270" s="37">
        <v>1485.2620890239489</v>
      </c>
      <c r="AX270" s="37">
        <v>2.35</v>
      </c>
      <c r="AY270" s="37"/>
      <c r="AZ270" s="37">
        <v>6.8292098778100412</v>
      </c>
      <c r="BA270" s="37">
        <v>41.659999999999989</v>
      </c>
      <c r="BB270" s="37">
        <v>600</v>
      </c>
      <c r="BC270" s="37"/>
      <c r="CE270" s="37">
        <v>408.08970000000011</v>
      </c>
      <c r="CF270" s="37">
        <v>974.99339999999995</v>
      </c>
      <c r="CG270" s="37">
        <v>0</v>
      </c>
      <c r="CH270" s="37">
        <v>2501.3548350875703</v>
      </c>
      <c r="CI270" s="37">
        <v>472.35</v>
      </c>
      <c r="CJ270" s="37">
        <v>1306.0409999999997</v>
      </c>
      <c r="CK270" s="37">
        <v>0</v>
      </c>
      <c r="CL270" s="37">
        <v>0</v>
      </c>
      <c r="CM270" s="37">
        <v>5662.8289350875712</v>
      </c>
      <c r="CN270" s="37">
        <v>5662.8289350875712</v>
      </c>
      <c r="CO270" s="37"/>
      <c r="CP270" s="39">
        <v>5662.8289350875712</v>
      </c>
      <c r="CQ270" s="37"/>
      <c r="CR270" s="40">
        <f t="shared" ref="CR270:CR333" si="9">IF((CP270-CQ270)=0,0,(CN270-CO270)/(CP270-CQ270)*100)</f>
        <v>100</v>
      </c>
      <c r="CT270" s="37">
        <v>100</v>
      </c>
      <c r="CU270" s="41" t="s">
        <v>43</v>
      </c>
      <c r="CV270" s="37">
        <v>100</v>
      </c>
      <c r="CW270" s="37">
        <v>0</v>
      </c>
      <c r="CX270" s="37">
        <v>100</v>
      </c>
      <c r="DA270" s="37">
        <v>1783.4489317787384</v>
      </c>
      <c r="DB270" s="37"/>
      <c r="DC270" s="37">
        <v>1783.4489317787384</v>
      </c>
      <c r="DD270" s="37"/>
      <c r="DE270" s="37">
        <v>1783.4489317787384</v>
      </c>
      <c r="DF270" s="37"/>
      <c r="DG270" s="37">
        <v>1783.4489317787384</v>
      </c>
      <c r="DH270" s="37"/>
    </row>
    <row r="271" spans="1:112" s="38" customFormat="1" ht="26.25" customHeight="1" x14ac:dyDescent="0.25">
      <c r="A271" s="1"/>
      <c r="B271" s="17"/>
      <c r="C271" s="26" t="s">
        <v>38</v>
      </c>
      <c r="D271" s="27">
        <f t="shared" si="8"/>
        <v>258</v>
      </c>
      <c r="E271" s="28" t="s">
        <v>114</v>
      </c>
      <c r="F271" s="28" t="s">
        <v>617</v>
      </c>
      <c r="G271" s="28" t="s">
        <v>618</v>
      </c>
      <c r="H271" s="28">
        <v>32</v>
      </c>
      <c r="I271" s="29" t="s">
        <v>590</v>
      </c>
      <c r="J271" s="30">
        <v>3</v>
      </c>
      <c r="K271" s="31">
        <v>8356.4517249</v>
      </c>
      <c r="L271" s="32">
        <v>100</v>
      </c>
      <c r="M271" s="33"/>
      <c r="N271" s="34">
        <v>100</v>
      </c>
      <c r="O271" s="34">
        <v>99.999999999999986</v>
      </c>
      <c r="P271" s="34">
        <v>100</v>
      </c>
      <c r="Q271" s="34">
        <v>100.00000000000003</v>
      </c>
      <c r="R271" s="34">
        <v>100</v>
      </c>
      <c r="S271" s="34">
        <v>100</v>
      </c>
      <c r="T271" s="34">
        <v>100</v>
      </c>
      <c r="U271" s="34">
        <v>0</v>
      </c>
      <c r="V271" s="34">
        <v>0</v>
      </c>
      <c r="W271" s="35">
        <v>100</v>
      </c>
      <c r="X271" s="33"/>
      <c r="Y271" s="34">
        <v>100</v>
      </c>
      <c r="Z271" s="34">
        <v>100</v>
      </c>
      <c r="AA271" s="34">
        <v>100</v>
      </c>
      <c r="AB271" s="34">
        <v>100</v>
      </c>
      <c r="AC271" s="34">
        <v>100</v>
      </c>
      <c r="AD271" s="34">
        <v>100</v>
      </c>
      <c r="AE271" s="34">
        <v>100</v>
      </c>
      <c r="AF271" s="34">
        <v>0</v>
      </c>
      <c r="AG271" s="34">
        <v>0</v>
      </c>
      <c r="AH271" s="37"/>
      <c r="AI271" s="37">
        <v>29.200000000000003</v>
      </c>
      <c r="AJ271" s="37">
        <v>14.58</v>
      </c>
      <c r="AK271" s="37">
        <v>167.56225736072119</v>
      </c>
      <c r="AL271" s="37">
        <v>2540.5999999999995</v>
      </c>
      <c r="AM271" s="37">
        <v>2.3499999999999996</v>
      </c>
      <c r="AN271" s="37"/>
      <c r="AO271" s="37">
        <v>5.1370420446221043</v>
      </c>
      <c r="AP271" s="37">
        <v>41.66</v>
      </c>
      <c r="AQ271" s="37"/>
      <c r="AR271" s="37"/>
      <c r="AS271" s="37"/>
      <c r="AT271" s="37">
        <v>29.200000000000003</v>
      </c>
      <c r="AU271" s="37">
        <v>14.58</v>
      </c>
      <c r="AV271" s="37">
        <v>167.56225736072119</v>
      </c>
      <c r="AW271" s="37">
        <v>2540.5999999999995</v>
      </c>
      <c r="AX271" s="37">
        <v>2.3499999999999996</v>
      </c>
      <c r="AY271" s="37"/>
      <c r="AZ271" s="37">
        <v>5.1370420446221043</v>
      </c>
      <c r="BA271" s="37">
        <v>41.66</v>
      </c>
      <c r="BB271" s="37"/>
      <c r="BC271" s="37"/>
      <c r="CE271" s="37">
        <v>357.40800000000002</v>
      </c>
      <c r="CF271" s="37">
        <v>321.48899999999998</v>
      </c>
      <c r="CG271" s="37">
        <v>1646.1993249000002</v>
      </c>
      <c r="CH271" s="37">
        <v>4252.9643999999998</v>
      </c>
      <c r="CI271" s="37">
        <v>472.35</v>
      </c>
      <c r="CJ271" s="37">
        <v>1306.0409999999997</v>
      </c>
      <c r="CK271" s="37">
        <v>0</v>
      </c>
      <c r="CL271" s="37">
        <v>0</v>
      </c>
      <c r="CM271" s="37">
        <v>8356.4517249</v>
      </c>
      <c r="CN271" s="37">
        <v>8356.4517249</v>
      </c>
      <c r="CO271" s="37"/>
      <c r="CP271" s="39">
        <v>8356.4517249</v>
      </c>
      <c r="CQ271" s="37"/>
      <c r="CR271" s="40">
        <f t="shared" si="9"/>
        <v>100</v>
      </c>
      <c r="CT271" s="37">
        <v>100</v>
      </c>
      <c r="CU271" s="41" t="s">
        <v>43</v>
      </c>
      <c r="CV271" s="37">
        <v>100</v>
      </c>
      <c r="CW271" s="37">
        <v>0</v>
      </c>
      <c r="CX271" s="37">
        <v>100</v>
      </c>
      <c r="DA271" s="37">
        <v>535.37251428429613</v>
      </c>
      <c r="DB271" s="37"/>
      <c r="DC271" s="37">
        <v>535.37251428429613</v>
      </c>
      <c r="DD271" s="37"/>
      <c r="DE271" s="37">
        <v>535.37251428429613</v>
      </c>
      <c r="DF271" s="37"/>
      <c r="DG271" s="37">
        <v>535.37251428429613</v>
      </c>
      <c r="DH271" s="37"/>
    </row>
    <row r="272" spans="1:112" s="38" customFormat="1" ht="26.25" customHeight="1" x14ac:dyDescent="0.25">
      <c r="A272" s="1"/>
      <c r="B272" s="17"/>
      <c r="C272" s="26" t="s">
        <v>38</v>
      </c>
      <c r="D272" s="27">
        <f t="shared" si="8"/>
        <v>259</v>
      </c>
      <c r="E272" s="28" t="s">
        <v>619</v>
      </c>
      <c r="F272" s="28" t="s">
        <v>620</v>
      </c>
      <c r="G272" s="28" t="s">
        <v>621</v>
      </c>
      <c r="H272" s="28">
        <v>25</v>
      </c>
      <c r="I272" s="29" t="s">
        <v>622</v>
      </c>
      <c r="J272" s="30">
        <v>3</v>
      </c>
      <c r="K272" s="31">
        <v>4678.2262439999995</v>
      </c>
      <c r="L272" s="32">
        <v>100.00002005273237</v>
      </c>
      <c r="M272" s="33"/>
      <c r="N272" s="34">
        <v>100.00002005273237</v>
      </c>
      <c r="O272" s="34">
        <v>99.998621599874582</v>
      </c>
      <c r="P272" s="34">
        <v>0</v>
      </c>
      <c r="Q272" s="34">
        <v>0</v>
      </c>
      <c r="R272" s="34">
        <v>100.00010440240584</v>
      </c>
      <c r="S272" s="34">
        <v>100</v>
      </c>
      <c r="T272" s="34">
        <v>100</v>
      </c>
      <c r="U272" s="34">
        <v>0</v>
      </c>
      <c r="V272" s="34">
        <v>0</v>
      </c>
      <c r="W272" s="35">
        <v>99.999901191591476</v>
      </c>
      <c r="X272" s="33"/>
      <c r="Y272" s="34">
        <v>99.999901191591476</v>
      </c>
      <c r="Z272" s="34">
        <v>99.998621599874582</v>
      </c>
      <c r="AA272" s="34">
        <v>100</v>
      </c>
      <c r="AB272" s="34">
        <v>0</v>
      </c>
      <c r="AC272" s="34">
        <v>100.00000268535449</v>
      </c>
      <c r="AD272" s="34">
        <v>100</v>
      </c>
      <c r="AE272" s="34">
        <v>100</v>
      </c>
      <c r="AF272" s="34">
        <v>100</v>
      </c>
      <c r="AG272" s="34">
        <v>0</v>
      </c>
      <c r="AH272" s="37"/>
      <c r="AI272" s="37">
        <v>46.430639999999997</v>
      </c>
      <c r="AJ272" s="37">
        <v>36.64</v>
      </c>
      <c r="AK272" s="37"/>
      <c r="AL272" s="37">
        <v>2341.6998765236144</v>
      </c>
      <c r="AM272" s="37">
        <v>3.3500000000000005</v>
      </c>
      <c r="AN272" s="37"/>
      <c r="AO272" s="37"/>
      <c r="AP272" s="37">
        <v>40.444655172413796</v>
      </c>
      <c r="AQ272" s="37">
        <v>649</v>
      </c>
      <c r="AR272" s="37"/>
      <c r="AS272" s="37"/>
      <c r="AT272" s="37">
        <v>46.43</v>
      </c>
      <c r="AU272" s="37">
        <v>36.64</v>
      </c>
      <c r="AV272" s="37"/>
      <c r="AW272" s="37">
        <v>2341.6999394065574</v>
      </c>
      <c r="AX272" s="37">
        <v>3.3500000000000005</v>
      </c>
      <c r="AY272" s="37"/>
      <c r="AZ272" s="37"/>
      <c r="BA272" s="37">
        <v>40.444655172413796</v>
      </c>
      <c r="BB272" s="37">
        <v>649</v>
      </c>
      <c r="BC272" s="37"/>
      <c r="CE272" s="37">
        <v>126.7539</v>
      </c>
      <c r="CF272" s="37">
        <v>0</v>
      </c>
      <c r="CG272" s="37">
        <v>0</v>
      </c>
      <c r="CH272" s="37">
        <v>2572.0813439999997</v>
      </c>
      <c r="CI272" s="37">
        <v>673.35</v>
      </c>
      <c r="CJ272" s="37">
        <v>1306.0409999999997</v>
      </c>
      <c r="CK272" s="37">
        <v>0</v>
      </c>
      <c r="CL272" s="37">
        <v>0</v>
      </c>
      <c r="CM272" s="37">
        <v>4678.2262439999995</v>
      </c>
      <c r="CN272" s="37">
        <v>4678.2262439999995</v>
      </c>
      <c r="CO272" s="37"/>
      <c r="CP272" s="39">
        <v>4678.2253058879996</v>
      </c>
      <c r="CQ272" s="37"/>
      <c r="CR272" s="40">
        <f t="shared" si="9"/>
        <v>100.00002005273237</v>
      </c>
      <c r="CT272" s="37">
        <v>100</v>
      </c>
      <c r="CU272" s="41" t="s">
        <v>43</v>
      </c>
      <c r="CV272" s="37">
        <v>100</v>
      </c>
      <c r="CW272" s="37">
        <v>0</v>
      </c>
      <c r="CX272" s="37">
        <v>100</v>
      </c>
      <c r="DA272" s="37">
        <v>5034.9899177760717</v>
      </c>
      <c r="DB272" s="37"/>
      <c r="DC272" s="37">
        <v>5034.9849427826648</v>
      </c>
      <c r="DD272" s="37"/>
      <c r="DE272" s="37">
        <v>5034.9899177760717</v>
      </c>
      <c r="DF272" s="37"/>
      <c r="DG272" s="37">
        <v>5034.9849427826648</v>
      </c>
      <c r="DH272" s="37"/>
    </row>
    <row r="273" spans="1:112" s="38" customFormat="1" ht="26.25" customHeight="1" x14ac:dyDescent="0.25">
      <c r="A273" s="1"/>
      <c r="B273" s="17"/>
      <c r="C273" s="26" t="s">
        <v>38</v>
      </c>
      <c r="D273" s="27">
        <f t="shared" si="8"/>
        <v>260</v>
      </c>
      <c r="E273" s="28" t="s">
        <v>619</v>
      </c>
      <c r="F273" s="28" t="s">
        <v>623</v>
      </c>
      <c r="G273" s="28" t="s">
        <v>624</v>
      </c>
      <c r="H273" s="28">
        <v>25</v>
      </c>
      <c r="I273" s="29" t="s">
        <v>622</v>
      </c>
      <c r="J273" s="30">
        <v>3</v>
      </c>
      <c r="K273" s="31">
        <v>2668.4222199999999</v>
      </c>
      <c r="L273" s="32">
        <v>100.00003118068246</v>
      </c>
      <c r="M273" s="33"/>
      <c r="N273" s="34">
        <v>100.00003118068246</v>
      </c>
      <c r="O273" s="34">
        <v>100</v>
      </c>
      <c r="P273" s="34">
        <v>100</v>
      </c>
      <c r="Q273" s="34">
        <v>0</v>
      </c>
      <c r="R273" s="34">
        <v>100.00004247288258</v>
      </c>
      <c r="S273" s="34">
        <v>100</v>
      </c>
      <c r="T273" s="34">
        <v>0</v>
      </c>
      <c r="U273" s="34">
        <v>0</v>
      </c>
      <c r="V273" s="34">
        <v>0</v>
      </c>
      <c r="W273" s="35">
        <v>99.999945149987937</v>
      </c>
      <c r="X273" s="33"/>
      <c r="Y273" s="34">
        <v>99.999945149987937</v>
      </c>
      <c r="Z273" s="34">
        <v>99.998974256883969</v>
      </c>
      <c r="AA273" s="34">
        <v>100</v>
      </c>
      <c r="AB273" s="34">
        <v>100</v>
      </c>
      <c r="AC273" s="34">
        <v>100.00002873254408</v>
      </c>
      <c r="AD273" s="34">
        <v>100</v>
      </c>
      <c r="AE273" s="34">
        <v>100</v>
      </c>
      <c r="AF273" s="34">
        <v>100</v>
      </c>
      <c r="AG273" s="34">
        <v>0</v>
      </c>
      <c r="AH273" s="37"/>
      <c r="AI273" s="37">
        <v>35.236212951582161</v>
      </c>
      <c r="AJ273" s="37">
        <v>23.510722453964942</v>
      </c>
      <c r="AK273" s="37">
        <v>153.61000000000001</v>
      </c>
      <c r="AL273" s="37">
        <v>1837.0120732390776</v>
      </c>
      <c r="AM273" s="37">
        <v>2.35</v>
      </c>
      <c r="AN273" s="37"/>
      <c r="AO273" s="37"/>
      <c r="AP273" s="37">
        <v>41.13378260869564</v>
      </c>
      <c r="AQ273" s="37">
        <v>649</v>
      </c>
      <c r="AR273" s="37"/>
      <c r="AS273" s="37"/>
      <c r="AT273" s="37">
        <v>35.23585151855346</v>
      </c>
      <c r="AU273" s="37">
        <v>23.510722453964942</v>
      </c>
      <c r="AV273" s="37">
        <v>153.61000000000001</v>
      </c>
      <c r="AW273" s="37">
        <v>1837.012601059381</v>
      </c>
      <c r="AX273" s="37">
        <v>2.35</v>
      </c>
      <c r="AY273" s="37"/>
      <c r="AZ273" s="37"/>
      <c r="BA273" s="37">
        <v>41.13378260869564</v>
      </c>
      <c r="BB273" s="37">
        <v>649</v>
      </c>
      <c r="BC273" s="37"/>
      <c r="CE273" s="37">
        <v>105.81479999999999</v>
      </c>
      <c r="CF273" s="37">
        <v>368.63429999999994</v>
      </c>
      <c r="CG273" s="37">
        <v>0</v>
      </c>
      <c r="CH273" s="37">
        <v>1958.9731199999999</v>
      </c>
      <c r="CI273" s="37">
        <v>235</v>
      </c>
      <c r="CJ273" s="37">
        <v>0</v>
      </c>
      <c r="CK273" s="37">
        <v>0</v>
      </c>
      <c r="CL273" s="37">
        <v>0</v>
      </c>
      <c r="CM273" s="37">
        <v>2668.4222199999999</v>
      </c>
      <c r="CN273" s="37">
        <v>2668.4222199999999</v>
      </c>
      <c r="CO273" s="37"/>
      <c r="CP273" s="39">
        <v>2668.4213879680001</v>
      </c>
      <c r="CQ273" s="37"/>
      <c r="CR273" s="40">
        <f t="shared" si="9"/>
        <v>100.00003118068246</v>
      </c>
      <c r="CT273" s="37">
        <v>100</v>
      </c>
      <c r="CU273" s="41" t="s">
        <v>43</v>
      </c>
      <c r="CV273" s="37">
        <v>100</v>
      </c>
      <c r="CW273" s="37">
        <v>0</v>
      </c>
      <c r="CX273" s="37">
        <v>100</v>
      </c>
      <c r="DA273" s="37">
        <v>5225.7471531429646</v>
      </c>
      <c r="DB273" s="37"/>
      <c r="DC273" s="37">
        <v>5225.7442868200205</v>
      </c>
      <c r="DD273" s="37"/>
      <c r="DE273" s="37">
        <v>5225.7471531429646</v>
      </c>
      <c r="DF273" s="37"/>
      <c r="DG273" s="37">
        <v>5225.7442868200205</v>
      </c>
      <c r="DH273" s="37"/>
    </row>
    <row r="274" spans="1:112" s="38" customFormat="1" ht="26.25" customHeight="1" x14ac:dyDescent="0.25">
      <c r="A274" s="1"/>
      <c r="B274" s="17"/>
      <c r="C274" s="26" t="s">
        <v>38</v>
      </c>
      <c r="D274" s="27">
        <f t="shared" si="8"/>
        <v>261</v>
      </c>
      <c r="E274" s="28" t="s">
        <v>625</v>
      </c>
      <c r="F274" s="28" t="s">
        <v>626</v>
      </c>
      <c r="G274" s="28" t="s">
        <v>627</v>
      </c>
      <c r="H274" s="28">
        <v>12</v>
      </c>
      <c r="I274" s="29" t="s">
        <v>628</v>
      </c>
      <c r="J274" s="30">
        <v>3</v>
      </c>
      <c r="K274" s="31">
        <v>3106.3262999999993</v>
      </c>
      <c r="L274" s="32">
        <v>100</v>
      </c>
      <c r="M274" s="33"/>
      <c r="N274" s="34">
        <v>100</v>
      </c>
      <c r="O274" s="34">
        <v>100</v>
      </c>
      <c r="P274" s="34">
        <v>100</v>
      </c>
      <c r="Q274" s="34">
        <v>0</v>
      </c>
      <c r="R274" s="34">
        <v>100</v>
      </c>
      <c r="S274" s="34">
        <v>100</v>
      </c>
      <c r="T274" s="34">
        <v>0</v>
      </c>
      <c r="U274" s="34">
        <v>0</v>
      </c>
      <c r="V274" s="34">
        <v>0</v>
      </c>
      <c r="W274" s="35">
        <v>100</v>
      </c>
      <c r="X274" s="33"/>
      <c r="Y274" s="34">
        <v>100</v>
      </c>
      <c r="Z274" s="34">
        <v>100</v>
      </c>
      <c r="AA274" s="34">
        <v>100</v>
      </c>
      <c r="AB274" s="34">
        <v>0</v>
      </c>
      <c r="AC274" s="34">
        <v>100</v>
      </c>
      <c r="AD274" s="34">
        <v>100</v>
      </c>
      <c r="AE274" s="34">
        <v>100</v>
      </c>
      <c r="AF274" s="34">
        <v>100</v>
      </c>
      <c r="AG274" s="34">
        <v>0</v>
      </c>
      <c r="AH274" s="37"/>
      <c r="AI274" s="37">
        <v>34.360000000000007</v>
      </c>
      <c r="AJ274" s="37">
        <v>44.249999999999993</v>
      </c>
      <c r="AK274" s="37"/>
      <c r="AL274" s="37">
        <v>1363.1</v>
      </c>
      <c r="AM274" s="37">
        <v>2.8372344572208146</v>
      </c>
      <c r="AN274" s="37"/>
      <c r="AO274" s="37"/>
      <c r="AP274" s="37">
        <v>41.66</v>
      </c>
      <c r="AQ274" s="37">
        <v>505</v>
      </c>
      <c r="AR274" s="37"/>
      <c r="AS274" s="37"/>
      <c r="AT274" s="37">
        <v>34.360000000000007</v>
      </c>
      <c r="AU274" s="37">
        <v>44.249999999999993</v>
      </c>
      <c r="AV274" s="37"/>
      <c r="AW274" s="37">
        <v>1363.1</v>
      </c>
      <c r="AX274" s="37">
        <v>2.8372344572208146</v>
      </c>
      <c r="AY274" s="37"/>
      <c r="AZ274" s="37"/>
      <c r="BA274" s="37">
        <v>41.66</v>
      </c>
      <c r="BB274" s="37">
        <v>505</v>
      </c>
      <c r="BC274" s="37"/>
      <c r="CE274" s="37">
        <v>355.62599999999998</v>
      </c>
      <c r="CF274" s="37">
        <v>457.98750000000001</v>
      </c>
      <c r="CG274" s="37">
        <v>0</v>
      </c>
      <c r="CH274" s="37">
        <v>1619.3627999999997</v>
      </c>
      <c r="CI274" s="37">
        <v>673.35</v>
      </c>
      <c r="CJ274" s="37">
        <v>0</v>
      </c>
      <c r="CK274" s="37">
        <v>0</v>
      </c>
      <c r="CL274" s="37">
        <v>0</v>
      </c>
      <c r="CM274" s="37">
        <v>3106.3262999999993</v>
      </c>
      <c r="CN274" s="37">
        <v>3106.3262999999993</v>
      </c>
      <c r="CO274" s="37"/>
      <c r="CP274" s="39">
        <v>3106.3262999999993</v>
      </c>
      <c r="CQ274" s="37"/>
      <c r="CR274" s="40">
        <f t="shared" si="9"/>
        <v>100</v>
      </c>
      <c r="CT274" s="37">
        <v>100</v>
      </c>
      <c r="CU274" s="41" t="s">
        <v>43</v>
      </c>
      <c r="CV274" s="37">
        <v>100</v>
      </c>
      <c r="CW274" s="37">
        <v>0</v>
      </c>
      <c r="CX274" s="37">
        <v>100</v>
      </c>
      <c r="DA274" s="37">
        <v>3490.9232702533318</v>
      </c>
      <c r="DB274" s="37"/>
      <c r="DC274" s="37">
        <v>3490.9232702533318</v>
      </c>
      <c r="DD274" s="37"/>
      <c r="DE274" s="37">
        <v>3490.9232702533318</v>
      </c>
      <c r="DF274" s="37"/>
      <c r="DG274" s="37">
        <v>3490.9232702533318</v>
      </c>
      <c r="DH274" s="37"/>
    </row>
    <row r="275" spans="1:112" s="38" customFormat="1" ht="26.25" customHeight="1" x14ac:dyDescent="0.25">
      <c r="A275" s="1"/>
      <c r="B275" s="17"/>
      <c r="C275" s="26" t="s">
        <v>38</v>
      </c>
      <c r="D275" s="27">
        <f t="shared" si="8"/>
        <v>262</v>
      </c>
      <c r="E275" s="28" t="s">
        <v>625</v>
      </c>
      <c r="F275" s="28" t="s">
        <v>629</v>
      </c>
      <c r="G275" s="28" t="s">
        <v>630</v>
      </c>
      <c r="H275" s="28">
        <v>12</v>
      </c>
      <c r="I275" s="29" t="s">
        <v>628</v>
      </c>
      <c r="J275" s="30">
        <v>3</v>
      </c>
      <c r="K275" s="31">
        <v>911.16</v>
      </c>
      <c r="L275" s="32">
        <v>100.00000000000003</v>
      </c>
      <c r="M275" s="33"/>
      <c r="N275" s="34">
        <v>100.00000000000003</v>
      </c>
      <c r="O275" s="34">
        <v>100.00000000000003</v>
      </c>
      <c r="P275" s="34">
        <v>0</v>
      </c>
      <c r="Q275" s="34">
        <v>0</v>
      </c>
      <c r="R275" s="34">
        <v>0</v>
      </c>
      <c r="S275" s="34">
        <v>100</v>
      </c>
      <c r="T275" s="34">
        <v>100</v>
      </c>
      <c r="U275" s="34">
        <v>100</v>
      </c>
      <c r="V275" s="34">
        <v>0</v>
      </c>
      <c r="W275" s="35">
        <v>100</v>
      </c>
      <c r="X275" s="33"/>
      <c r="Y275" s="34">
        <v>100</v>
      </c>
      <c r="Z275" s="34">
        <v>100</v>
      </c>
      <c r="AA275" s="34">
        <v>0</v>
      </c>
      <c r="AB275" s="34">
        <v>0</v>
      </c>
      <c r="AC275" s="34">
        <v>0</v>
      </c>
      <c r="AD275" s="34">
        <v>100</v>
      </c>
      <c r="AE275" s="34">
        <v>100</v>
      </c>
      <c r="AF275" s="34">
        <v>100</v>
      </c>
      <c r="AG275" s="34">
        <v>0</v>
      </c>
      <c r="AH275" s="37"/>
      <c r="AI275" s="37">
        <v>18.735139092240118</v>
      </c>
      <c r="AJ275" s="37"/>
      <c r="AK275" s="37"/>
      <c r="AL275" s="37"/>
      <c r="AM275" s="37">
        <v>2.35</v>
      </c>
      <c r="AN275" s="37"/>
      <c r="AO275" s="37"/>
      <c r="AP275" s="37">
        <v>41.66</v>
      </c>
      <c r="AQ275" s="37">
        <v>505</v>
      </c>
      <c r="AR275" s="37"/>
      <c r="AS275" s="37"/>
      <c r="AT275" s="37">
        <v>18.735139092240118</v>
      </c>
      <c r="AU275" s="37"/>
      <c r="AV275" s="37"/>
      <c r="AW275" s="37"/>
      <c r="AX275" s="37">
        <v>2.35</v>
      </c>
      <c r="AY275" s="37"/>
      <c r="AZ275" s="37"/>
      <c r="BA275" s="37">
        <v>41.66</v>
      </c>
      <c r="BB275" s="37">
        <v>505</v>
      </c>
      <c r="BC275" s="37"/>
      <c r="CE275" s="37">
        <v>102.47999999999999</v>
      </c>
      <c r="CF275" s="37">
        <v>0</v>
      </c>
      <c r="CG275" s="37">
        <v>0</v>
      </c>
      <c r="CH275" s="37">
        <v>0</v>
      </c>
      <c r="CI275" s="37">
        <v>270.25</v>
      </c>
      <c r="CJ275" s="37">
        <v>437.42999999999995</v>
      </c>
      <c r="CK275" s="37">
        <v>101</v>
      </c>
      <c r="CL275" s="37">
        <v>0</v>
      </c>
      <c r="CM275" s="37">
        <v>911.16</v>
      </c>
      <c r="CN275" s="37">
        <v>911.16</v>
      </c>
      <c r="CO275" s="37"/>
      <c r="CP275" s="39">
        <v>911.15999999999985</v>
      </c>
      <c r="CQ275" s="37"/>
      <c r="CR275" s="40">
        <f t="shared" si="9"/>
        <v>100.00000000000003</v>
      </c>
      <c r="CT275" s="37">
        <v>100</v>
      </c>
      <c r="CU275" s="41" t="s">
        <v>43</v>
      </c>
      <c r="CV275" s="37">
        <v>100</v>
      </c>
      <c r="CW275" s="37">
        <v>0</v>
      </c>
      <c r="CX275" s="37">
        <v>100</v>
      </c>
      <c r="DA275" s="37">
        <v>2019.5750499999999</v>
      </c>
      <c r="DB275" s="37"/>
      <c r="DC275" s="37">
        <v>2019.5750499999999</v>
      </c>
      <c r="DD275" s="37"/>
      <c r="DE275" s="37">
        <v>2019.5750499999999</v>
      </c>
      <c r="DF275" s="37"/>
      <c r="DG275" s="37">
        <v>2019.5750499999999</v>
      </c>
      <c r="DH275" s="37"/>
    </row>
    <row r="276" spans="1:112" s="38" customFormat="1" ht="26.25" customHeight="1" x14ac:dyDescent="0.25">
      <c r="A276" s="1"/>
      <c r="B276" s="17"/>
      <c r="C276" s="26" t="s">
        <v>38</v>
      </c>
      <c r="D276" s="27">
        <f t="shared" si="8"/>
        <v>263</v>
      </c>
      <c r="E276" s="28" t="s">
        <v>354</v>
      </c>
      <c r="F276" s="28" t="s">
        <v>631</v>
      </c>
      <c r="G276" s="28" t="s">
        <v>632</v>
      </c>
      <c r="H276" s="28">
        <v>19</v>
      </c>
      <c r="I276" s="29" t="s">
        <v>633</v>
      </c>
      <c r="J276" s="30">
        <v>3</v>
      </c>
      <c r="K276" s="31">
        <v>7335.2091600000003</v>
      </c>
      <c r="L276" s="32">
        <v>100</v>
      </c>
      <c r="M276" s="33"/>
      <c r="N276" s="34">
        <v>100</v>
      </c>
      <c r="O276" s="34">
        <v>100</v>
      </c>
      <c r="P276" s="34">
        <v>0</v>
      </c>
      <c r="Q276" s="34">
        <v>0</v>
      </c>
      <c r="R276" s="34">
        <v>100</v>
      </c>
      <c r="S276" s="34">
        <v>99.999999999999986</v>
      </c>
      <c r="T276" s="34">
        <v>100</v>
      </c>
      <c r="U276" s="34">
        <v>0</v>
      </c>
      <c r="V276" s="34">
        <v>0</v>
      </c>
      <c r="W276" s="35">
        <v>100</v>
      </c>
      <c r="X276" s="33"/>
      <c r="Y276" s="34">
        <v>100</v>
      </c>
      <c r="Z276" s="34">
        <v>100</v>
      </c>
      <c r="AA276" s="34">
        <v>0</v>
      </c>
      <c r="AB276" s="34">
        <v>0</v>
      </c>
      <c r="AC276" s="34">
        <v>100</v>
      </c>
      <c r="AD276" s="34">
        <v>100.00000000000003</v>
      </c>
      <c r="AE276" s="34">
        <v>100</v>
      </c>
      <c r="AF276" s="34">
        <v>100</v>
      </c>
      <c r="AG276" s="34">
        <v>0</v>
      </c>
      <c r="AH276" s="37"/>
      <c r="AI276" s="37">
        <v>42.590973091174149</v>
      </c>
      <c r="AJ276" s="37"/>
      <c r="AK276" s="37"/>
      <c r="AL276" s="37">
        <v>3301.8000000000006</v>
      </c>
      <c r="AM276" s="37">
        <v>2.3500000000000005</v>
      </c>
      <c r="AN276" s="37"/>
      <c r="AO276" s="37"/>
      <c r="AP276" s="37">
        <v>41.659999999999989</v>
      </c>
      <c r="AQ276" s="37">
        <v>536</v>
      </c>
      <c r="AR276" s="37"/>
      <c r="AS276" s="37"/>
      <c r="AT276" s="37">
        <v>42.590973091174149</v>
      </c>
      <c r="AU276" s="37"/>
      <c r="AV276" s="37"/>
      <c r="AW276" s="37">
        <v>3301.8000000000006</v>
      </c>
      <c r="AX276" s="37">
        <v>2.3500000000000005</v>
      </c>
      <c r="AY276" s="37"/>
      <c r="AZ276" s="37"/>
      <c r="BA276" s="37">
        <v>41.659999999999989</v>
      </c>
      <c r="BB276" s="37">
        <v>536</v>
      </c>
      <c r="BC276" s="37"/>
      <c r="CE276" s="37">
        <v>154.41300000000001</v>
      </c>
      <c r="CF276" s="37">
        <v>0</v>
      </c>
      <c r="CG276" s="37">
        <v>0</v>
      </c>
      <c r="CH276" s="37">
        <v>5402.4051600000003</v>
      </c>
      <c r="CI276" s="37">
        <v>472.35</v>
      </c>
      <c r="CJ276" s="37">
        <v>1306.0409999999997</v>
      </c>
      <c r="CK276" s="37">
        <v>0</v>
      </c>
      <c r="CL276" s="37">
        <v>0</v>
      </c>
      <c r="CM276" s="37">
        <v>7335.2091600000003</v>
      </c>
      <c r="CN276" s="37">
        <v>7335.2091600000003</v>
      </c>
      <c r="CO276" s="37"/>
      <c r="CP276" s="39">
        <v>7335.2091600000003</v>
      </c>
      <c r="CQ276" s="37"/>
      <c r="CR276" s="40">
        <f t="shared" si="9"/>
        <v>100</v>
      </c>
      <c r="CT276" s="37">
        <v>100</v>
      </c>
      <c r="CU276" s="41" t="s">
        <v>43</v>
      </c>
      <c r="CV276" s="37">
        <v>100</v>
      </c>
      <c r="CW276" s="37">
        <v>0</v>
      </c>
      <c r="CX276" s="37">
        <v>100</v>
      </c>
      <c r="DA276" s="37">
        <v>514.08145548000005</v>
      </c>
      <c r="DB276" s="37"/>
      <c r="DC276" s="37">
        <v>514.08145548000005</v>
      </c>
      <c r="DD276" s="37"/>
      <c r="DE276" s="37">
        <v>514.08145548000005</v>
      </c>
      <c r="DF276" s="37"/>
      <c r="DG276" s="37">
        <v>514.08145548000005</v>
      </c>
      <c r="DH276" s="37"/>
    </row>
    <row r="277" spans="1:112" s="38" customFormat="1" ht="26.25" customHeight="1" x14ac:dyDescent="0.25">
      <c r="A277" s="1"/>
      <c r="B277" s="17"/>
      <c r="C277" s="26" t="s">
        <v>38</v>
      </c>
      <c r="D277" s="27">
        <f t="shared" si="8"/>
        <v>264</v>
      </c>
      <c r="E277" s="28" t="s">
        <v>354</v>
      </c>
      <c r="F277" s="28" t="s">
        <v>634</v>
      </c>
      <c r="G277" s="28" t="s">
        <v>635</v>
      </c>
      <c r="H277" s="28">
        <v>19</v>
      </c>
      <c r="I277" s="29" t="s">
        <v>633</v>
      </c>
      <c r="J277" s="30">
        <v>3</v>
      </c>
      <c r="K277" s="31">
        <v>8332.7928996659994</v>
      </c>
      <c r="L277" s="32">
        <v>100</v>
      </c>
      <c r="M277" s="33"/>
      <c r="N277" s="34">
        <v>100</v>
      </c>
      <c r="O277" s="34">
        <v>100</v>
      </c>
      <c r="P277" s="34">
        <v>99.999999999999986</v>
      </c>
      <c r="Q277" s="34">
        <v>0</v>
      </c>
      <c r="R277" s="34">
        <v>100</v>
      </c>
      <c r="S277" s="34">
        <v>0</v>
      </c>
      <c r="T277" s="34">
        <v>100</v>
      </c>
      <c r="U277" s="34">
        <v>0</v>
      </c>
      <c r="V277" s="34">
        <v>0</v>
      </c>
      <c r="W277" s="35">
        <v>100</v>
      </c>
      <c r="X277" s="33"/>
      <c r="Y277" s="34">
        <v>100</v>
      </c>
      <c r="Z277" s="34">
        <v>100</v>
      </c>
      <c r="AA277" s="34">
        <v>100.00000000000004</v>
      </c>
      <c r="AB277" s="34">
        <v>0</v>
      </c>
      <c r="AC277" s="34">
        <v>100</v>
      </c>
      <c r="AD277" s="34">
        <v>100</v>
      </c>
      <c r="AE277" s="34">
        <v>100</v>
      </c>
      <c r="AF277" s="34">
        <v>100</v>
      </c>
      <c r="AG277" s="34">
        <v>0</v>
      </c>
      <c r="AH277" s="37"/>
      <c r="AI277" s="37">
        <v>15.289999999999996</v>
      </c>
      <c r="AJ277" s="37">
        <v>32.525155526890103</v>
      </c>
      <c r="AK277" s="37"/>
      <c r="AL277" s="37">
        <v>3365.2704900000003</v>
      </c>
      <c r="AM277" s="37">
        <v>2.35</v>
      </c>
      <c r="AN277" s="37"/>
      <c r="AO277" s="37"/>
      <c r="AP277" s="37">
        <v>41.66</v>
      </c>
      <c r="AQ277" s="37">
        <v>536</v>
      </c>
      <c r="AR277" s="37"/>
      <c r="AS277" s="37"/>
      <c r="AT277" s="37">
        <v>15.289999999999996</v>
      </c>
      <c r="AU277" s="37">
        <v>32.525155526890103</v>
      </c>
      <c r="AV277" s="37"/>
      <c r="AW277" s="37">
        <v>3365.2704900000003</v>
      </c>
      <c r="AX277" s="37">
        <v>2.35</v>
      </c>
      <c r="AY277" s="37"/>
      <c r="AZ277" s="37"/>
      <c r="BA277" s="37">
        <v>41.66</v>
      </c>
      <c r="BB277" s="37">
        <v>536</v>
      </c>
      <c r="BC277" s="37"/>
      <c r="CE277" s="37">
        <v>91.281300000000002</v>
      </c>
      <c r="CF277" s="37">
        <v>193.48769999999996</v>
      </c>
      <c r="CG277" s="37">
        <v>0</v>
      </c>
      <c r="CH277" s="37">
        <v>6741.9828996659999</v>
      </c>
      <c r="CI277" s="37">
        <v>0</v>
      </c>
      <c r="CJ277" s="37">
        <v>1306.0409999999997</v>
      </c>
      <c r="CK277" s="37">
        <v>0</v>
      </c>
      <c r="CL277" s="37">
        <v>0</v>
      </c>
      <c r="CM277" s="37">
        <v>8332.7928996659994</v>
      </c>
      <c r="CN277" s="37">
        <v>8332.7928996659994</v>
      </c>
      <c r="CO277" s="37"/>
      <c r="CP277" s="39">
        <v>8332.7928996659994</v>
      </c>
      <c r="CQ277" s="37"/>
      <c r="CR277" s="40">
        <f t="shared" si="9"/>
        <v>100</v>
      </c>
      <c r="CT277" s="37">
        <v>100</v>
      </c>
      <c r="CU277" s="41" t="s">
        <v>43</v>
      </c>
      <c r="CV277" s="37">
        <v>100</v>
      </c>
      <c r="CW277" s="37">
        <v>0</v>
      </c>
      <c r="CX277" s="37">
        <v>100</v>
      </c>
      <c r="DA277" s="37">
        <v>3700.7925381014097</v>
      </c>
      <c r="DB277" s="37"/>
      <c r="DC277" s="37">
        <v>3700.7925381014097</v>
      </c>
      <c r="DD277" s="37"/>
      <c r="DE277" s="37">
        <v>3700.7925381014097</v>
      </c>
      <c r="DF277" s="37"/>
      <c r="DG277" s="37">
        <v>3700.7925381014097</v>
      </c>
      <c r="DH277" s="37"/>
    </row>
    <row r="278" spans="1:112" s="38" customFormat="1" ht="26.25" customHeight="1" x14ac:dyDescent="0.25">
      <c r="A278" s="1"/>
      <c r="B278" s="17"/>
      <c r="C278" s="26" t="s">
        <v>38</v>
      </c>
      <c r="D278" s="27">
        <f t="shared" si="8"/>
        <v>265</v>
      </c>
      <c r="E278" s="28" t="s">
        <v>354</v>
      </c>
      <c r="F278" s="28" t="s">
        <v>636</v>
      </c>
      <c r="G278" s="28" t="s">
        <v>637</v>
      </c>
      <c r="H278" s="28">
        <v>19</v>
      </c>
      <c r="I278" s="29" t="s">
        <v>633</v>
      </c>
      <c r="J278" s="30">
        <v>3</v>
      </c>
      <c r="K278" s="31">
        <v>2743.9921999999997</v>
      </c>
      <c r="L278" s="32">
        <v>100</v>
      </c>
      <c r="M278" s="33"/>
      <c r="N278" s="34">
        <v>100</v>
      </c>
      <c r="O278" s="34">
        <v>100.00000000000003</v>
      </c>
      <c r="P278" s="34">
        <v>0</v>
      </c>
      <c r="Q278" s="34">
        <v>0</v>
      </c>
      <c r="R278" s="34">
        <v>0</v>
      </c>
      <c r="S278" s="34">
        <v>99.999999999999986</v>
      </c>
      <c r="T278" s="34">
        <v>100</v>
      </c>
      <c r="U278" s="34">
        <v>100</v>
      </c>
      <c r="V278" s="34">
        <v>0</v>
      </c>
      <c r="W278" s="35">
        <v>100</v>
      </c>
      <c r="X278" s="33"/>
      <c r="Y278" s="34">
        <v>100</v>
      </c>
      <c r="Z278" s="34">
        <v>100</v>
      </c>
      <c r="AA278" s="34">
        <v>100</v>
      </c>
      <c r="AB278" s="34">
        <v>0</v>
      </c>
      <c r="AC278" s="34">
        <v>0</v>
      </c>
      <c r="AD278" s="34">
        <v>100</v>
      </c>
      <c r="AE278" s="34">
        <v>100</v>
      </c>
      <c r="AF278" s="34">
        <v>100</v>
      </c>
      <c r="AG278" s="34">
        <v>0</v>
      </c>
      <c r="AH278" s="37"/>
      <c r="AI278" s="37">
        <v>71.959999999999994</v>
      </c>
      <c r="AJ278" s="37">
        <v>37.019999999999996</v>
      </c>
      <c r="AK278" s="37"/>
      <c r="AL278" s="37"/>
      <c r="AM278" s="37">
        <v>2.35</v>
      </c>
      <c r="AN278" s="37"/>
      <c r="AO278" s="37"/>
      <c r="AP278" s="37">
        <v>41.659999999999989</v>
      </c>
      <c r="AQ278" s="37">
        <v>536</v>
      </c>
      <c r="AR278" s="37"/>
      <c r="AS278" s="37"/>
      <c r="AT278" s="37">
        <v>71.959999999999994</v>
      </c>
      <c r="AU278" s="37">
        <v>37.019999999999996</v>
      </c>
      <c r="AV278" s="37"/>
      <c r="AW278" s="37"/>
      <c r="AX278" s="37">
        <v>2.35</v>
      </c>
      <c r="AY278" s="37"/>
      <c r="AZ278" s="37"/>
      <c r="BA278" s="37">
        <v>41.659999999999989</v>
      </c>
      <c r="BB278" s="37">
        <v>536</v>
      </c>
      <c r="BC278" s="37"/>
      <c r="CE278" s="37">
        <v>429.60119999999995</v>
      </c>
      <c r="CF278" s="37">
        <v>0</v>
      </c>
      <c r="CG278" s="37">
        <v>0</v>
      </c>
      <c r="CH278" s="37">
        <v>0</v>
      </c>
      <c r="CI278" s="37">
        <v>472.35</v>
      </c>
      <c r="CJ278" s="37">
        <v>1306.0409999999997</v>
      </c>
      <c r="CK278" s="37">
        <v>536</v>
      </c>
      <c r="CL278" s="37">
        <v>0</v>
      </c>
      <c r="CM278" s="37">
        <v>2743.9921999999997</v>
      </c>
      <c r="CN278" s="37">
        <v>2743.9921999999997</v>
      </c>
      <c r="CO278" s="37"/>
      <c r="CP278" s="39">
        <v>2743.9921999999997</v>
      </c>
      <c r="CQ278" s="37"/>
      <c r="CR278" s="40">
        <f t="shared" si="9"/>
        <v>100</v>
      </c>
      <c r="CT278" s="37">
        <v>100</v>
      </c>
      <c r="CU278" s="41" t="s">
        <v>43</v>
      </c>
      <c r="CV278" s="37">
        <v>100</v>
      </c>
      <c r="CW278" s="37">
        <v>0</v>
      </c>
      <c r="CX278" s="37">
        <v>100</v>
      </c>
      <c r="DA278" s="37">
        <v>454.64872879999996</v>
      </c>
      <c r="DB278" s="37"/>
      <c r="DC278" s="37">
        <v>454.64872879999996</v>
      </c>
      <c r="DD278" s="37"/>
      <c r="DE278" s="37">
        <v>454.64872879999996</v>
      </c>
      <c r="DF278" s="37"/>
      <c r="DG278" s="37">
        <v>454.64872879999996</v>
      </c>
      <c r="DH278" s="37"/>
    </row>
    <row r="279" spans="1:112" s="38" customFormat="1" ht="26.25" customHeight="1" x14ac:dyDescent="0.25">
      <c r="A279" s="1"/>
      <c r="B279" s="17"/>
      <c r="C279" s="26" t="s">
        <v>38</v>
      </c>
      <c r="D279" s="27">
        <f t="shared" si="8"/>
        <v>266</v>
      </c>
      <c r="E279" s="28" t="s">
        <v>354</v>
      </c>
      <c r="F279" s="28" t="s">
        <v>638</v>
      </c>
      <c r="G279" s="28" t="s">
        <v>639</v>
      </c>
      <c r="H279" s="28">
        <v>19</v>
      </c>
      <c r="I279" s="29" t="s">
        <v>633</v>
      </c>
      <c r="J279" s="30">
        <v>3</v>
      </c>
      <c r="K279" s="31">
        <v>2314.3909999999996</v>
      </c>
      <c r="L279" s="32">
        <v>100</v>
      </c>
      <c r="M279" s="33"/>
      <c r="N279" s="34">
        <v>100</v>
      </c>
      <c r="O279" s="34">
        <v>0</v>
      </c>
      <c r="P279" s="34">
        <v>0</v>
      </c>
      <c r="Q279" s="34">
        <v>0</v>
      </c>
      <c r="R279" s="34">
        <v>0</v>
      </c>
      <c r="S279" s="34">
        <v>99.999999999999986</v>
      </c>
      <c r="T279" s="34">
        <v>100</v>
      </c>
      <c r="U279" s="34">
        <v>100</v>
      </c>
      <c r="V279" s="34">
        <v>0</v>
      </c>
      <c r="W279" s="35">
        <v>100</v>
      </c>
      <c r="X279" s="33"/>
      <c r="Y279" s="34">
        <v>100</v>
      </c>
      <c r="Z279" s="34">
        <v>100</v>
      </c>
      <c r="AA279" s="34">
        <v>0</v>
      </c>
      <c r="AB279" s="34">
        <v>0</v>
      </c>
      <c r="AC279" s="34">
        <v>0</v>
      </c>
      <c r="AD279" s="34">
        <v>100</v>
      </c>
      <c r="AE279" s="34">
        <v>99.999999999999986</v>
      </c>
      <c r="AF279" s="34">
        <v>100</v>
      </c>
      <c r="AG279" s="34">
        <v>0</v>
      </c>
      <c r="AH279" s="37"/>
      <c r="AI279" s="37">
        <v>27.549999999999997</v>
      </c>
      <c r="AJ279" s="37"/>
      <c r="AK279" s="37"/>
      <c r="AL279" s="37"/>
      <c r="AM279" s="37">
        <v>2.3499999999999996</v>
      </c>
      <c r="AN279" s="37"/>
      <c r="AO279" s="37"/>
      <c r="AP279" s="37">
        <v>41.66</v>
      </c>
      <c r="AQ279" s="37">
        <v>535.99999999999989</v>
      </c>
      <c r="AR279" s="37"/>
      <c r="AS279" s="37"/>
      <c r="AT279" s="37">
        <v>27.549999999999997</v>
      </c>
      <c r="AU279" s="37"/>
      <c r="AV279" s="37"/>
      <c r="AW279" s="37"/>
      <c r="AX279" s="37">
        <v>2.3499999999999996</v>
      </c>
      <c r="AY279" s="37"/>
      <c r="AZ279" s="37"/>
      <c r="BA279" s="37">
        <v>41.66</v>
      </c>
      <c r="BB279" s="37">
        <v>535.99999999999989</v>
      </c>
      <c r="BC279" s="37"/>
      <c r="CE279" s="37">
        <v>0</v>
      </c>
      <c r="CF279" s="37">
        <v>0</v>
      </c>
      <c r="CG279" s="37">
        <v>0</v>
      </c>
      <c r="CH279" s="37">
        <v>0</v>
      </c>
      <c r="CI279" s="37">
        <v>472.35</v>
      </c>
      <c r="CJ279" s="37">
        <v>1306.0409999999997</v>
      </c>
      <c r="CK279" s="37">
        <v>536</v>
      </c>
      <c r="CL279" s="37">
        <v>0</v>
      </c>
      <c r="CM279" s="37">
        <v>2314.3909999999996</v>
      </c>
      <c r="CN279" s="37">
        <v>2314.3909999999996</v>
      </c>
      <c r="CO279" s="37"/>
      <c r="CP279" s="39">
        <v>2314.3909999999996</v>
      </c>
      <c r="CQ279" s="37"/>
      <c r="CR279" s="40">
        <f t="shared" si="9"/>
        <v>100</v>
      </c>
      <c r="CT279" s="37">
        <v>100</v>
      </c>
      <c r="CU279" s="41" t="s">
        <v>43</v>
      </c>
      <c r="CV279" s="37">
        <v>100</v>
      </c>
      <c r="CW279" s="37">
        <v>0</v>
      </c>
      <c r="CX279" s="37">
        <v>100</v>
      </c>
      <c r="DA279" s="37">
        <v>1342.9836732000001</v>
      </c>
      <c r="DB279" s="37"/>
      <c r="DC279" s="37">
        <v>1342.9836732000001</v>
      </c>
      <c r="DD279" s="37"/>
      <c r="DE279" s="37">
        <v>1342.9836732000001</v>
      </c>
      <c r="DF279" s="37"/>
      <c r="DG279" s="37">
        <v>1342.9836732000001</v>
      </c>
      <c r="DH279" s="37"/>
    </row>
    <row r="280" spans="1:112" s="38" customFormat="1" ht="26.25" customHeight="1" x14ac:dyDescent="0.25">
      <c r="A280" s="1"/>
      <c r="B280" s="17"/>
      <c r="C280" s="26" t="s">
        <v>38</v>
      </c>
      <c r="D280" s="27">
        <f t="shared" si="8"/>
        <v>267</v>
      </c>
      <c r="E280" s="28" t="s">
        <v>354</v>
      </c>
      <c r="F280" s="28" t="s">
        <v>640</v>
      </c>
      <c r="G280" s="28" t="s">
        <v>641</v>
      </c>
      <c r="H280" s="28">
        <v>19</v>
      </c>
      <c r="I280" s="29" t="s">
        <v>633</v>
      </c>
      <c r="J280" s="30">
        <v>3</v>
      </c>
      <c r="K280" s="31">
        <v>2432.5196999999998</v>
      </c>
      <c r="L280" s="32">
        <v>100</v>
      </c>
      <c r="M280" s="33"/>
      <c r="N280" s="34">
        <v>100</v>
      </c>
      <c r="O280" s="34">
        <v>100</v>
      </c>
      <c r="P280" s="34">
        <v>0</v>
      </c>
      <c r="Q280" s="34">
        <v>0</v>
      </c>
      <c r="R280" s="34">
        <v>0</v>
      </c>
      <c r="S280" s="34">
        <v>99.999999999999986</v>
      </c>
      <c r="T280" s="34">
        <v>100</v>
      </c>
      <c r="U280" s="34">
        <v>0</v>
      </c>
      <c r="V280" s="34">
        <v>0</v>
      </c>
      <c r="W280" s="35">
        <v>100</v>
      </c>
      <c r="X280" s="33"/>
      <c r="Y280" s="34">
        <v>100</v>
      </c>
      <c r="Z280" s="34">
        <v>100</v>
      </c>
      <c r="AA280" s="34">
        <v>0</v>
      </c>
      <c r="AB280" s="34">
        <v>0</v>
      </c>
      <c r="AC280" s="34">
        <v>0</v>
      </c>
      <c r="AD280" s="34">
        <v>100</v>
      </c>
      <c r="AE280" s="34">
        <v>100</v>
      </c>
      <c r="AF280" s="34">
        <v>100</v>
      </c>
      <c r="AG280" s="34">
        <v>0</v>
      </c>
      <c r="AH280" s="37"/>
      <c r="AI280" s="37">
        <v>27.828292368070422</v>
      </c>
      <c r="AJ280" s="37"/>
      <c r="AK280" s="37"/>
      <c r="AL280" s="37"/>
      <c r="AM280" s="37">
        <v>2.35</v>
      </c>
      <c r="AN280" s="37"/>
      <c r="AO280" s="37"/>
      <c r="AP280" s="37">
        <v>41.66</v>
      </c>
      <c r="AQ280" s="37">
        <v>536</v>
      </c>
      <c r="AR280" s="37"/>
      <c r="AS280" s="37"/>
      <c r="AT280" s="37">
        <v>27.828292368070422</v>
      </c>
      <c r="AU280" s="37"/>
      <c r="AV280" s="37"/>
      <c r="AW280" s="37"/>
      <c r="AX280" s="37">
        <v>2.35</v>
      </c>
      <c r="AY280" s="37"/>
      <c r="AZ280" s="37"/>
      <c r="BA280" s="37">
        <v>41.66</v>
      </c>
      <c r="BB280" s="37">
        <v>536</v>
      </c>
      <c r="BC280" s="37"/>
      <c r="CE280" s="37">
        <v>654.12869999999998</v>
      </c>
      <c r="CF280" s="37">
        <v>0</v>
      </c>
      <c r="CG280" s="37">
        <v>0</v>
      </c>
      <c r="CH280" s="37">
        <v>0</v>
      </c>
      <c r="CI280" s="37">
        <v>472.35</v>
      </c>
      <c r="CJ280" s="37">
        <v>1306.0409999999997</v>
      </c>
      <c r="CK280" s="37">
        <v>0</v>
      </c>
      <c r="CL280" s="37">
        <v>0</v>
      </c>
      <c r="CM280" s="37">
        <v>2432.5196999999998</v>
      </c>
      <c r="CN280" s="37">
        <v>2432.5196999999998</v>
      </c>
      <c r="CO280" s="37"/>
      <c r="CP280" s="39">
        <v>2432.5196999999998</v>
      </c>
      <c r="CQ280" s="37"/>
      <c r="CR280" s="40">
        <f t="shared" si="9"/>
        <v>100</v>
      </c>
      <c r="CT280" s="37">
        <v>100</v>
      </c>
      <c r="CU280" s="41" t="s">
        <v>43</v>
      </c>
      <c r="CV280" s="37">
        <v>100</v>
      </c>
      <c r="CW280" s="37">
        <v>0</v>
      </c>
      <c r="CX280" s="37">
        <v>100</v>
      </c>
      <c r="DA280" s="37">
        <v>510.55626631999991</v>
      </c>
      <c r="DB280" s="37"/>
      <c r="DC280" s="37">
        <v>510.55626631999991</v>
      </c>
      <c r="DD280" s="37"/>
      <c r="DE280" s="37">
        <v>510.55626631999991</v>
      </c>
      <c r="DF280" s="37"/>
      <c r="DG280" s="37">
        <v>510.55626631999991</v>
      </c>
      <c r="DH280" s="37"/>
    </row>
    <row r="281" spans="1:112" s="38" customFormat="1" ht="26.25" customHeight="1" x14ac:dyDescent="0.25">
      <c r="A281" s="1"/>
      <c r="B281" s="17"/>
      <c r="C281" s="26" t="s">
        <v>38</v>
      </c>
      <c r="D281" s="27">
        <f t="shared" si="8"/>
        <v>268</v>
      </c>
      <c r="E281" s="28" t="s">
        <v>354</v>
      </c>
      <c r="F281" s="28" t="s">
        <v>642</v>
      </c>
      <c r="G281" s="28" t="s">
        <v>643</v>
      </c>
      <c r="H281" s="28">
        <v>19</v>
      </c>
      <c r="I281" s="29" t="s">
        <v>633</v>
      </c>
      <c r="J281" s="30">
        <v>3</v>
      </c>
      <c r="K281" s="31">
        <v>7370.4691799999982</v>
      </c>
      <c r="L281" s="32">
        <v>100</v>
      </c>
      <c r="M281" s="33"/>
      <c r="N281" s="34">
        <v>100</v>
      </c>
      <c r="O281" s="34">
        <v>100</v>
      </c>
      <c r="P281" s="34">
        <v>100.00000000000003</v>
      </c>
      <c r="Q281" s="34">
        <v>0</v>
      </c>
      <c r="R281" s="34">
        <v>100</v>
      </c>
      <c r="S281" s="34">
        <v>0</v>
      </c>
      <c r="T281" s="34">
        <v>100</v>
      </c>
      <c r="U281" s="34">
        <v>0</v>
      </c>
      <c r="V281" s="34">
        <v>0</v>
      </c>
      <c r="W281" s="35">
        <v>100</v>
      </c>
      <c r="X281" s="33"/>
      <c r="Y281" s="34">
        <v>100</v>
      </c>
      <c r="Z281" s="34">
        <v>100</v>
      </c>
      <c r="AA281" s="34">
        <v>100</v>
      </c>
      <c r="AB281" s="34">
        <v>0</v>
      </c>
      <c r="AC281" s="34">
        <v>100</v>
      </c>
      <c r="AD281" s="34">
        <v>100</v>
      </c>
      <c r="AE281" s="34">
        <v>100</v>
      </c>
      <c r="AF281" s="34">
        <v>100</v>
      </c>
      <c r="AG281" s="34">
        <v>0</v>
      </c>
      <c r="AH281" s="37"/>
      <c r="AI281" s="37">
        <v>53.41</v>
      </c>
      <c r="AJ281" s="37">
        <v>69.16</v>
      </c>
      <c r="AK281" s="37"/>
      <c r="AL281" s="37">
        <v>4320.5999999999995</v>
      </c>
      <c r="AM281" s="37">
        <v>2.35</v>
      </c>
      <c r="AN281" s="37"/>
      <c r="AO281" s="37"/>
      <c r="AP281" s="37">
        <v>41.66</v>
      </c>
      <c r="AQ281" s="37">
        <v>536</v>
      </c>
      <c r="AR281" s="37"/>
      <c r="AS281" s="37"/>
      <c r="AT281" s="37">
        <v>53.41</v>
      </c>
      <c r="AU281" s="37">
        <v>69.16</v>
      </c>
      <c r="AV281" s="37"/>
      <c r="AW281" s="37">
        <v>4320.5999999999995</v>
      </c>
      <c r="AX281" s="37">
        <v>2.35</v>
      </c>
      <c r="AY281" s="37"/>
      <c r="AZ281" s="37"/>
      <c r="BA281" s="37">
        <v>41.66</v>
      </c>
      <c r="BB281" s="37">
        <v>536</v>
      </c>
      <c r="BC281" s="37"/>
      <c r="CE281" s="37">
        <v>690.59129999999993</v>
      </c>
      <c r="CF281" s="37">
        <v>894.23879999999986</v>
      </c>
      <c r="CG281" s="37">
        <v>0</v>
      </c>
      <c r="CH281" s="37">
        <v>4479.5980799999998</v>
      </c>
      <c r="CI281" s="37">
        <v>0</v>
      </c>
      <c r="CJ281" s="37">
        <v>1306.0409999999997</v>
      </c>
      <c r="CK281" s="37">
        <v>0</v>
      </c>
      <c r="CL281" s="37">
        <v>0</v>
      </c>
      <c r="CM281" s="37">
        <v>7370.4691799999982</v>
      </c>
      <c r="CN281" s="37">
        <v>7370.4691799999982</v>
      </c>
      <c r="CO281" s="37"/>
      <c r="CP281" s="39">
        <v>7370.4691799999982</v>
      </c>
      <c r="CQ281" s="37"/>
      <c r="CR281" s="40">
        <f t="shared" si="9"/>
        <v>100</v>
      </c>
      <c r="CT281" s="37">
        <v>100</v>
      </c>
      <c r="CU281" s="41" t="s">
        <v>43</v>
      </c>
      <c r="CV281" s="37">
        <v>100</v>
      </c>
      <c r="CW281" s="37">
        <v>0</v>
      </c>
      <c r="CX281" s="37">
        <v>100</v>
      </c>
      <c r="DA281" s="37">
        <v>1510.4501750199997</v>
      </c>
      <c r="DB281" s="37"/>
      <c r="DC281" s="37">
        <v>1510.4501750199997</v>
      </c>
      <c r="DD281" s="37"/>
      <c r="DE281" s="37">
        <v>1510.4501750199997</v>
      </c>
      <c r="DF281" s="37"/>
      <c r="DG281" s="37">
        <v>1510.4501750199997</v>
      </c>
      <c r="DH281" s="37"/>
    </row>
    <row r="282" spans="1:112" s="38" customFormat="1" ht="26.25" customHeight="1" x14ac:dyDescent="0.25">
      <c r="A282" s="1"/>
      <c r="B282" s="17"/>
      <c r="C282" s="26" t="s">
        <v>38</v>
      </c>
      <c r="D282" s="27">
        <f t="shared" si="8"/>
        <v>269</v>
      </c>
      <c r="E282" s="28" t="s">
        <v>354</v>
      </c>
      <c r="F282" s="28" t="s">
        <v>644</v>
      </c>
      <c r="G282" s="28" t="s">
        <v>645</v>
      </c>
      <c r="H282" s="28">
        <v>19</v>
      </c>
      <c r="I282" s="29" t="s">
        <v>633</v>
      </c>
      <c r="J282" s="30">
        <v>3</v>
      </c>
      <c r="K282" s="31">
        <v>3264.1820999999995</v>
      </c>
      <c r="L282" s="32">
        <v>99.999999999999986</v>
      </c>
      <c r="M282" s="33"/>
      <c r="N282" s="34">
        <v>99.999999999999986</v>
      </c>
      <c r="O282" s="34">
        <v>100.00000000000003</v>
      </c>
      <c r="P282" s="34">
        <v>100</v>
      </c>
      <c r="Q282" s="34">
        <v>0</v>
      </c>
      <c r="R282" s="34">
        <v>0</v>
      </c>
      <c r="S282" s="34">
        <v>99.999999999999986</v>
      </c>
      <c r="T282" s="34">
        <v>100</v>
      </c>
      <c r="U282" s="34">
        <v>0</v>
      </c>
      <c r="V282" s="34">
        <v>0</v>
      </c>
      <c r="W282" s="35">
        <v>100</v>
      </c>
      <c r="X282" s="33"/>
      <c r="Y282" s="34">
        <v>100</v>
      </c>
      <c r="Z282" s="34">
        <v>100</v>
      </c>
      <c r="AA282" s="34">
        <v>100</v>
      </c>
      <c r="AB282" s="34">
        <v>0</v>
      </c>
      <c r="AC282" s="34">
        <v>100</v>
      </c>
      <c r="AD282" s="34">
        <v>100</v>
      </c>
      <c r="AE282" s="34">
        <v>100</v>
      </c>
      <c r="AF282" s="34">
        <v>100</v>
      </c>
      <c r="AG282" s="34">
        <v>0</v>
      </c>
      <c r="AH282" s="37"/>
      <c r="AI282" s="37">
        <v>53.709999999999994</v>
      </c>
      <c r="AJ282" s="37">
        <v>39.56</v>
      </c>
      <c r="AK282" s="37"/>
      <c r="AL282" s="37">
        <v>2930.1</v>
      </c>
      <c r="AM282" s="37">
        <v>2.35</v>
      </c>
      <c r="AN282" s="37"/>
      <c r="AO282" s="37"/>
      <c r="AP282" s="37">
        <v>41.66</v>
      </c>
      <c r="AQ282" s="37">
        <v>535.99999999999989</v>
      </c>
      <c r="AR282" s="37"/>
      <c r="AS282" s="37"/>
      <c r="AT282" s="37">
        <v>53.709999999999994</v>
      </c>
      <c r="AU282" s="37">
        <v>39.56</v>
      </c>
      <c r="AV282" s="37"/>
      <c r="AW282" s="37">
        <v>2930.1</v>
      </c>
      <c r="AX282" s="37">
        <v>2.35</v>
      </c>
      <c r="AY282" s="37"/>
      <c r="AZ282" s="37"/>
      <c r="BA282" s="37">
        <v>41.66</v>
      </c>
      <c r="BB282" s="37">
        <v>535.99999999999989</v>
      </c>
      <c r="BC282" s="37"/>
      <c r="CE282" s="37">
        <v>855.60029999999983</v>
      </c>
      <c r="CF282" s="37">
        <v>630.19080000000008</v>
      </c>
      <c r="CG282" s="37">
        <v>0</v>
      </c>
      <c r="CH282" s="37">
        <v>0</v>
      </c>
      <c r="CI282" s="37">
        <v>472.35</v>
      </c>
      <c r="CJ282" s="37">
        <v>1306.0409999999997</v>
      </c>
      <c r="CK282" s="37">
        <v>0</v>
      </c>
      <c r="CL282" s="37">
        <v>0</v>
      </c>
      <c r="CM282" s="37">
        <v>3264.1820999999995</v>
      </c>
      <c r="CN282" s="37">
        <v>3264.1820999999995</v>
      </c>
      <c r="CO282" s="37"/>
      <c r="CP282" s="39">
        <v>3264.1821</v>
      </c>
      <c r="CQ282" s="37"/>
      <c r="CR282" s="40">
        <f t="shared" si="9"/>
        <v>99.999999999999986</v>
      </c>
      <c r="CT282" s="37">
        <v>100</v>
      </c>
      <c r="CU282" s="41" t="s">
        <v>43</v>
      </c>
      <c r="CV282" s="37">
        <v>100</v>
      </c>
      <c r="CW282" s="37">
        <v>0</v>
      </c>
      <c r="CX282" s="37">
        <v>100</v>
      </c>
      <c r="DA282" s="37">
        <v>2618.6826949799997</v>
      </c>
      <c r="DB282" s="37"/>
      <c r="DC282" s="37">
        <v>2618.6826949799997</v>
      </c>
      <c r="DD282" s="37"/>
      <c r="DE282" s="37">
        <v>2618.6826949799997</v>
      </c>
      <c r="DF282" s="37"/>
      <c r="DG282" s="37">
        <v>2618.6826949799997</v>
      </c>
      <c r="DH282" s="37"/>
    </row>
    <row r="283" spans="1:112" s="38" customFormat="1" ht="26.25" customHeight="1" x14ac:dyDescent="0.25">
      <c r="A283" s="1"/>
      <c r="B283" s="17"/>
      <c r="C283" s="26" t="s">
        <v>38</v>
      </c>
      <c r="D283" s="27">
        <f t="shared" si="8"/>
        <v>270</v>
      </c>
      <c r="E283" s="28" t="s">
        <v>354</v>
      </c>
      <c r="F283" s="28" t="s">
        <v>646</v>
      </c>
      <c r="G283" s="28" t="s">
        <v>647</v>
      </c>
      <c r="H283" s="28">
        <v>19</v>
      </c>
      <c r="I283" s="29" t="s">
        <v>633</v>
      </c>
      <c r="J283" s="30">
        <v>3</v>
      </c>
      <c r="K283" s="31">
        <v>6156.7475999999988</v>
      </c>
      <c r="L283" s="32">
        <v>100</v>
      </c>
      <c r="M283" s="33"/>
      <c r="N283" s="34">
        <v>100</v>
      </c>
      <c r="O283" s="34">
        <v>100</v>
      </c>
      <c r="P283" s="34">
        <v>100</v>
      </c>
      <c r="Q283" s="34">
        <v>0</v>
      </c>
      <c r="R283" s="34">
        <v>100</v>
      </c>
      <c r="S283" s="34">
        <v>0</v>
      </c>
      <c r="T283" s="34">
        <v>100</v>
      </c>
      <c r="U283" s="34">
        <v>0</v>
      </c>
      <c r="V283" s="34">
        <v>0</v>
      </c>
      <c r="W283" s="35">
        <v>100</v>
      </c>
      <c r="X283" s="33"/>
      <c r="Y283" s="34">
        <v>100</v>
      </c>
      <c r="Z283" s="34">
        <v>100</v>
      </c>
      <c r="AA283" s="34">
        <v>100</v>
      </c>
      <c r="AB283" s="34">
        <v>0</v>
      </c>
      <c r="AC283" s="34">
        <v>100</v>
      </c>
      <c r="AD283" s="34">
        <v>100</v>
      </c>
      <c r="AE283" s="34">
        <v>100</v>
      </c>
      <c r="AF283" s="34">
        <v>100</v>
      </c>
      <c r="AG283" s="34">
        <v>0</v>
      </c>
      <c r="AH283" s="37"/>
      <c r="AI283" s="37">
        <v>27.17</v>
      </c>
      <c r="AJ283" s="37">
        <v>24.150000000000006</v>
      </c>
      <c r="AK283" s="37"/>
      <c r="AL283" s="37">
        <v>2524.5</v>
      </c>
      <c r="AM283" s="37">
        <v>2.35</v>
      </c>
      <c r="AN283" s="37"/>
      <c r="AO283" s="37"/>
      <c r="AP283" s="37">
        <v>41.66</v>
      </c>
      <c r="AQ283" s="37">
        <v>536</v>
      </c>
      <c r="AR283" s="37"/>
      <c r="AS283" s="37"/>
      <c r="AT283" s="37">
        <v>27.17</v>
      </c>
      <c r="AU283" s="37">
        <v>24.150000000000006</v>
      </c>
      <c r="AV283" s="37"/>
      <c r="AW283" s="37">
        <v>2524.5</v>
      </c>
      <c r="AX283" s="37">
        <v>2.35</v>
      </c>
      <c r="AY283" s="37"/>
      <c r="AZ283" s="37"/>
      <c r="BA283" s="37">
        <v>41.66</v>
      </c>
      <c r="BB283" s="37">
        <v>536</v>
      </c>
      <c r="BC283" s="37"/>
      <c r="CE283" s="37">
        <v>432.81809999999996</v>
      </c>
      <c r="CF283" s="37">
        <v>328.19850000000002</v>
      </c>
      <c r="CG283" s="37">
        <v>0</v>
      </c>
      <c r="CH283" s="37">
        <v>4089.69</v>
      </c>
      <c r="CI283" s="37">
        <v>0</v>
      </c>
      <c r="CJ283" s="37">
        <v>1306.0409999999997</v>
      </c>
      <c r="CK283" s="37">
        <v>0</v>
      </c>
      <c r="CL283" s="37">
        <v>0</v>
      </c>
      <c r="CM283" s="37">
        <v>6156.7475999999988</v>
      </c>
      <c r="CN283" s="37">
        <v>6156.7475999999988</v>
      </c>
      <c r="CO283" s="37"/>
      <c r="CP283" s="39">
        <v>6156.7475999999988</v>
      </c>
      <c r="CQ283" s="37"/>
      <c r="CR283" s="40">
        <f t="shared" si="9"/>
        <v>100</v>
      </c>
      <c r="CT283" s="37">
        <v>100</v>
      </c>
      <c r="CU283" s="41" t="s">
        <v>43</v>
      </c>
      <c r="CV283" s="37">
        <v>100</v>
      </c>
      <c r="CW283" s="37">
        <v>0</v>
      </c>
      <c r="CX283" s="37">
        <v>100</v>
      </c>
      <c r="DA283" s="37">
        <v>1390.4212084800001</v>
      </c>
      <c r="DB283" s="37"/>
      <c r="DC283" s="37">
        <v>1390.4212084800001</v>
      </c>
      <c r="DD283" s="37"/>
      <c r="DE283" s="37">
        <v>1390.4212084800001</v>
      </c>
      <c r="DF283" s="37"/>
      <c r="DG283" s="37">
        <v>1390.4212084800001</v>
      </c>
      <c r="DH283" s="37"/>
    </row>
    <row r="284" spans="1:112" s="38" customFormat="1" ht="26.25" customHeight="1" x14ac:dyDescent="0.25">
      <c r="A284" s="1"/>
      <c r="B284" s="17"/>
      <c r="C284" s="26" t="s">
        <v>38</v>
      </c>
      <c r="D284" s="27">
        <f t="shared" si="8"/>
        <v>271</v>
      </c>
      <c r="E284" s="28" t="s">
        <v>354</v>
      </c>
      <c r="F284" s="28" t="s">
        <v>648</v>
      </c>
      <c r="G284" s="28" t="s">
        <v>649</v>
      </c>
      <c r="H284" s="28">
        <v>19</v>
      </c>
      <c r="I284" s="29" t="s">
        <v>633</v>
      </c>
      <c r="J284" s="30">
        <v>3</v>
      </c>
      <c r="K284" s="31">
        <v>4522.6783799999994</v>
      </c>
      <c r="L284" s="32">
        <v>100</v>
      </c>
      <c r="M284" s="33"/>
      <c r="N284" s="34">
        <v>100</v>
      </c>
      <c r="O284" s="34">
        <v>100</v>
      </c>
      <c r="P284" s="34">
        <v>0</v>
      </c>
      <c r="Q284" s="34">
        <v>0</v>
      </c>
      <c r="R284" s="34">
        <v>100</v>
      </c>
      <c r="S284" s="34">
        <v>99.999999999999986</v>
      </c>
      <c r="T284" s="34">
        <v>100</v>
      </c>
      <c r="U284" s="34">
        <v>0</v>
      </c>
      <c r="V284" s="34">
        <v>0</v>
      </c>
      <c r="W284" s="35">
        <v>100</v>
      </c>
      <c r="X284" s="33"/>
      <c r="Y284" s="34">
        <v>100</v>
      </c>
      <c r="Z284" s="34">
        <v>100</v>
      </c>
      <c r="AA284" s="34">
        <v>100</v>
      </c>
      <c r="AB284" s="34">
        <v>0</v>
      </c>
      <c r="AC284" s="34">
        <v>100</v>
      </c>
      <c r="AD284" s="34">
        <v>100</v>
      </c>
      <c r="AE284" s="34">
        <v>100</v>
      </c>
      <c r="AF284" s="34">
        <v>100</v>
      </c>
      <c r="AG284" s="34">
        <v>0</v>
      </c>
      <c r="AH284" s="37"/>
      <c r="AI284" s="37">
        <v>35.43</v>
      </c>
      <c r="AJ284" s="37">
        <v>20.310000000000002</v>
      </c>
      <c r="AK284" s="37"/>
      <c r="AL284" s="37">
        <v>2182.2999999999997</v>
      </c>
      <c r="AM284" s="37">
        <v>2.35</v>
      </c>
      <c r="AN284" s="37"/>
      <c r="AO284" s="37"/>
      <c r="AP284" s="37">
        <v>41.659999999999989</v>
      </c>
      <c r="AQ284" s="37">
        <v>536</v>
      </c>
      <c r="AR284" s="37"/>
      <c r="AS284" s="37"/>
      <c r="AT284" s="37">
        <v>35.43</v>
      </c>
      <c r="AU284" s="37">
        <v>20.310000000000002</v>
      </c>
      <c r="AV284" s="37"/>
      <c r="AW284" s="37">
        <v>2182.2999999999997</v>
      </c>
      <c r="AX284" s="37">
        <v>2.35</v>
      </c>
      <c r="AY284" s="37"/>
      <c r="AZ284" s="37"/>
      <c r="BA284" s="37">
        <v>41.659999999999989</v>
      </c>
      <c r="BB284" s="37">
        <v>536</v>
      </c>
      <c r="BC284" s="37"/>
      <c r="CE284" s="37">
        <v>458.10989999999993</v>
      </c>
      <c r="CF284" s="37">
        <v>0</v>
      </c>
      <c r="CG284" s="37">
        <v>0</v>
      </c>
      <c r="CH284" s="37">
        <v>2286.1774800000003</v>
      </c>
      <c r="CI284" s="37">
        <v>472.35</v>
      </c>
      <c r="CJ284" s="37">
        <v>1306.0409999999997</v>
      </c>
      <c r="CK284" s="37">
        <v>0</v>
      </c>
      <c r="CL284" s="37">
        <v>0</v>
      </c>
      <c r="CM284" s="37">
        <v>4522.6783799999994</v>
      </c>
      <c r="CN284" s="37">
        <v>4522.6783799999994</v>
      </c>
      <c r="CO284" s="37"/>
      <c r="CP284" s="39">
        <v>4522.6783799999994</v>
      </c>
      <c r="CQ284" s="37"/>
      <c r="CR284" s="40">
        <f t="shared" si="9"/>
        <v>100</v>
      </c>
      <c r="CT284" s="37">
        <v>100</v>
      </c>
      <c r="CU284" s="41" t="s">
        <v>43</v>
      </c>
      <c r="CV284" s="37">
        <v>100</v>
      </c>
      <c r="CW284" s="37">
        <v>0</v>
      </c>
      <c r="CX284" s="37">
        <v>100</v>
      </c>
      <c r="DA284" s="37">
        <v>493.92831439999998</v>
      </c>
      <c r="DB284" s="37"/>
      <c r="DC284" s="37">
        <v>493.92831439999998</v>
      </c>
      <c r="DD284" s="37"/>
      <c r="DE284" s="37">
        <v>493.92831439999998</v>
      </c>
      <c r="DF284" s="37"/>
      <c r="DG284" s="37">
        <v>493.92831439999998</v>
      </c>
      <c r="DH284" s="37"/>
    </row>
    <row r="285" spans="1:112" s="38" customFormat="1" ht="26.25" customHeight="1" x14ac:dyDescent="0.25">
      <c r="A285" s="1"/>
      <c r="B285" s="17"/>
      <c r="C285" s="26" t="s">
        <v>38</v>
      </c>
      <c r="D285" s="27">
        <f t="shared" si="8"/>
        <v>272</v>
      </c>
      <c r="E285" s="28" t="s">
        <v>354</v>
      </c>
      <c r="F285" s="28" t="s">
        <v>650</v>
      </c>
      <c r="G285" s="28" t="s">
        <v>651</v>
      </c>
      <c r="H285" s="28">
        <v>19</v>
      </c>
      <c r="I285" s="29" t="s">
        <v>633</v>
      </c>
      <c r="J285" s="30">
        <v>3</v>
      </c>
      <c r="K285" s="31">
        <v>9963.1520672999995</v>
      </c>
      <c r="L285" s="32">
        <v>100</v>
      </c>
      <c r="M285" s="33"/>
      <c r="N285" s="34">
        <v>100</v>
      </c>
      <c r="O285" s="34">
        <v>100</v>
      </c>
      <c r="P285" s="34">
        <v>100.00000000000003</v>
      </c>
      <c r="Q285" s="34">
        <v>0</v>
      </c>
      <c r="R285" s="34">
        <v>100</v>
      </c>
      <c r="S285" s="34">
        <v>0</v>
      </c>
      <c r="T285" s="34">
        <v>100</v>
      </c>
      <c r="U285" s="34">
        <v>0</v>
      </c>
      <c r="V285" s="34">
        <v>0</v>
      </c>
      <c r="W285" s="35">
        <v>100</v>
      </c>
      <c r="X285" s="33"/>
      <c r="Y285" s="34">
        <v>100</v>
      </c>
      <c r="Z285" s="34">
        <v>100</v>
      </c>
      <c r="AA285" s="34">
        <v>100</v>
      </c>
      <c r="AB285" s="34">
        <v>0</v>
      </c>
      <c r="AC285" s="34">
        <v>100</v>
      </c>
      <c r="AD285" s="34">
        <v>100</v>
      </c>
      <c r="AE285" s="34">
        <v>100</v>
      </c>
      <c r="AF285" s="34">
        <v>100</v>
      </c>
      <c r="AG285" s="34">
        <v>0</v>
      </c>
      <c r="AH285" s="37"/>
      <c r="AI285" s="37">
        <v>51.83588335822877</v>
      </c>
      <c r="AJ285" s="37">
        <v>69.16</v>
      </c>
      <c r="AK285" s="37"/>
      <c r="AL285" s="37">
        <v>4320.5999999999995</v>
      </c>
      <c r="AM285" s="37">
        <v>2.3499999999999996</v>
      </c>
      <c r="AN285" s="37"/>
      <c r="AO285" s="37"/>
      <c r="AP285" s="37">
        <v>41.66</v>
      </c>
      <c r="AQ285" s="37">
        <v>536</v>
      </c>
      <c r="AR285" s="37"/>
      <c r="AS285" s="37"/>
      <c r="AT285" s="37">
        <v>51.83588335822877</v>
      </c>
      <c r="AU285" s="37">
        <v>69.16</v>
      </c>
      <c r="AV285" s="37"/>
      <c r="AW285" s="37">
        <v>4320.5999999999995</v>
      </c>
      <c r="AX285" s="37">
        <v>2.3499999999999996</v>
      </c>
      <c r="AY285" s="37"/>
      <c r="AZ285" s="37"/>
      <c r="BA285" s="37">
        <v>41.66</v>
      </c>
      <c r="BB285" s="37">
        <v>536</v>
      </c>
      <c r="BC285" s="37"/>
      <c r="CE285" s="37">
        <v>646.84406729999989</v>
      </c>
      <c r="CF285" s="37">
        <v>894.23879999999986</v>
      </c>
      <c r="CG285" s="37">
        <v>0</v>
      </c>
      <c r="CH285" s="37">
        <v>7116.0281999999997</v>
      </c>
      <c r="CI285" s="37">
        <v>0</v>
      </c>
      <c r="CJ285" s="37">
        <v>1306.0409999999997</v>
      </c>
      <c r="CK285" s="37">
        <v>0</v>
      </c>
      <c r="CL285" s="37">
        <v>0</v>
      </c>
      <c r="CM285" s="37">
        <v>9963.1520672999995</v>
      </c>
      <c r="CN285" s="37">
        <v>9963.1520672999995</v>
      </c>
      <c r="CO285" s="37"/>
      <c r="CP285" s="39">
        <v>9963.1520672999995</v>
      </c>
      <c r="CQ285" s="37"/>
      <c r="CR285" s="40">
        <f t="shared" si="9"/>
        <v>100</v>
      </c>
      <c r="CT285" s="37">
        <v>100</v>
      </c>
      <c r="CU285" s="41" t="s">
        <v>43</v>
      </c>
      <c r="CV285" s="37">
        <v>100</v>
      </c>
      <c r="CW285" s="37">
        <v>0</v>
      </c>
      <c r="CX285" s="37">
        <v>100</v>
      </c>
      <c r="DA285" s="37">
        <v>1840.3220214736</v>
      </c>
      <c r="DB285" s="37"/>
      <c r="DC285" s="37">
        <v>1840.3220214736</v>
      </c>
      <c r="DD285" s="37"/>
      <c r="DE285" s="37">
        <v>1840.3220214736</v>
      </c>
      <c r="DF285" s="37"/>
      <c r="DG285" s="37">
        <v>1840.3220214736</v>
      </c>
      <c r="DH285" s="37"/>
    </row>
    <row r="286" spans="1:112" s="38" customFormat="1" ht="26.25" customHeight="1" x14ac:dyDescent="0.25">
      <c r="A286" s="1"/>
      <c r="B286" s="17"/>
      <c r="C286" s="26" t="s">
        <v>38</v>
      </c>
      <c r="D286" s="27">
        <f t="shared" si="8"/>
        <v>273</v>
      </c>
      <c r="E286" s="28" t="s">
        <v>354</v>
      </c>
      <c r="F286" s="28" t="s">
        <v>652</v>
      </c>
      <c r="G286" s="28" t="s">
        <v>653</v>
      </c>
      <c r="H286" s="28">
        <v>19</v>
      </c>
      <c r="I286" s="29" t="s">
        <v>633</v>
      </c>
      <c r="J286" s="30">
        <v>3</v>
      </c>
      <c r="K286" s="31">
        <v>5050.5630999999994</v>
      </c>
      <c r="L286" s="32">
        <v>100</v>
      </c>
      <c r="M286" s="33"/>
      <c r="N286" s="34">
        <v>100</v>
      </c>
      <c r="O286" s="34">
        <v>100</v>
      </c>
      <c r="P286" s="34">
        <v>100</v>
      </c>
      <c r="Q286" s="34">
        <v>0</v>
      </c>
      <c r="R286" s="34">
        <v>100</v>
      </c>
      <c r="S286" s="34">
        <v>100</v>
      </c>
      <c r="T286" s="34">
        <v>100</v>
      </c>
      <c r="U286" s="34">
        <v>0</v>
      </c>
      <c r="V286" s="34">
        <v>0</v>
      </c>
      <c r="W286" s="35">
        <v>100</v>
      </c>
      <c r="X286" s="33"/>
      <c r="Y286" s="34">
        <v>100</v>
      </c>
      <c r="Z286" s="34">
        <v>100</v>
      </c>
      <c r="AA286" s="34">
        <v>99.999999999999986</v>
      </c>
      <c r="AB286" s="34">
        <v>0</v>
      </c>
      <c r="AC286" s="34">
        <v>100</v>
      </c>
      <c r="AD286" s="34">
        <v>100</v>
      </c>
      <c r="AE286" s="34">
        <v>100</v>
      </c>
      <c r="AF286" s="34">
        <v>100</v>
      </c>
      <c r="AG286" s="34">
        <v>0</v>
      </c>
      <c r="AH286" s="37"/>
      <c r="AI286" s="37">
        <v>27.169999999999995</v>
      </c>
      <c r="AJ286" s="37">
        <v>24.15</v>
      </c>
      <c r="AK286" s="37"/>
      <c r="AL286" s="37">
        <v>2556.5</v>
      </c>
      <c r="AM286" s="37">
        <v>2.35</v>
      </c>
      <c r="AN286" s="37"/>
      <c r="AO286" s="37"/>
      <c r="AP286" s="37">
        <v>41.66</v>
      </c>
      <c r="AQ286" s="37">
        <v>536</v>
      </c>
      <c r="AR286" s="37"/>
      <c r="AS286" s="37"/>
      <c r="AT286" s="37">
        <v>27.169999999999995</v>
      </c>
      <c r="AU286" s="37">
        <v>24.15</v>
      </c>
      <c r="AV286" s="37"/>
      <c r="AW286" s="37">
        <v>2556.5</v>
      </c>
      <c r="AX286" s="37">
        <v>2.35</v>
      </c>
      <c r="AY286" s="37"/>
      <c r="AZ286" s="37"/>
      <c r="BA286" s="37">
        <v>41.66</v>
      </c>
      <c r="BB286" s="37">
        <v>536</v>
      </c>
      <c r="BC286" s="37"/>
      <c r="CE286" s="37">
        <v>432.81809999999996</v>
      </c>
      <c r="CF286" s="37">
        <v>384.70949999999993</v>
      </c>
      <c r="CG286" s="37">
        <v>0</v>
      </c>
      <c r="CH286" s="37">
        <v>2691.9945000000002</v>
      </c>
      <c r="CI286" s="37">
        <v>235</v>
      </c>
      <c r="CJ286" s="37">
        <v>1306.0409999999997</v>
      </c>
      <c r="CK286" s="37">
        <v>0</v>
      </c>
      <c r="CL286" s="37">
        <v>0</v>
      </c>
      <c r="CM286" s="37">
        <v>5050.5630999999994</v>
      </c>
      <c r="CN286" s="37">
        <v>5050.5630999999994</v>
      </c>
      <c r="CO286" s="37"/>
      <c r="CP286" s="39">
        <v>5050.5630999999994</v>
      </c>
      <c r="CQ286" s="37"/>
      <c r="CR286" s="40">
        <f t="shared" si="9"/>
        <v>100</v>
      </c>
      <c r="CT286" s="37">
        <v>100</v>
      </c>
      <c r="CU286" s="41" t="s">
        <v>43</v>
      </c>
      <c r="CV286" s="37">
        <v>100</v>
      </c>
      <c r="CW286" s="37">
        <v>0</v>
      </c>
      <c r="CX286" s="37">
        <v>100</v>
      </c>
      <c r="DA286" s="37">
        <v>816.45002289999991</v>
      </c>
      <c r="DB286" s="37"/>
      <c r="DC286" s="37">
        <v>816.45002289999991</v>
      </c>
      <c r="DD286" s="37"/>
      <c r="DE286" s="37">
        <v>816.45002289999991</v>
      </c>
      <c r="DF286" s="37"/>
      <c r="DG286" s="37">
        <v>816.45002289999991</v>
      </c>
      <c r="DH286" s="37"/>
    </row>
    <row r="287" spans="1:112" s="38" customFormat="1" ht="26.25" customHeight="1" x14ac:dyDescent="0.25">
      <c r="A287" s="1"/>
      <c r="B287" s="17"/>
      <c r="C287" s="26" t="s">
        <v>38</v>
      </c>
      <c r="D287" s="27">
        <f t="shared" si="8"/>
        <v>274</v>
      </c>
      <c r="E287" s="28" t="s">
        <v>354</v>
      </c>
      <c r="F287" s="28" t="s">
        <v>654</v>
      </c>
      <c r="G287" s="28" t="s">
        <v>655</v>
      </c>
      <c r="H287" s="28">
        <v>19</v>
      </c>
      <c r="I287" s="29" t="s">
        <v>633</v>
      </c>
      <c r="J287" s="30">
        <v>3</v>
      </c>
      <c r="K287" s="31">
        <v>5306.1023399999995</v>
      </c>
      <c r="L287" s="32">
        <v>100</v>
      </c>
      <c r="M287" s="33"/>
      <c r="N287" s="34">
        <v>100</v>
      </c>
      <c r="O287" s="34">
        <v>100</v>
      </c>
      <c r="P287" s="34">
        <v>100</v>
      </c>
      <c r="Q287" s="34">
        <v>0</v>
      </c>
      <c r="R287" s="34">
        <v>100</v>
      </c>
      <c r="S287" s="34">
        <v>0</v>
      </c>
      <c r="T287" s="34">
        <v>100</v>
      </c>
      <c r="U287" s="34">
        <v>0</v>
      </c>
      <c r="V287" s="34">
        <v>0</v>
      </c>
      <c r="W287" s="35">
        <v>100</v>
      </c>
      <c r="X287" s="33"/>
      <c r="Y287" s="34">
        <v>100</v>
      </c>
      <c r="Z287" s="34">
        <v>100</v>
      </c>
      <c r="AA287" s="34">
        <v>99.999999999999986</v>
      </c>
      <c r="AB287" s="34">
        <v>0</v>
      </c>
      <c r="AC287" s="34">
        <v>99.999999999999986</v>
      </c>
      <c r="AD287" s="34">
        <v>100</v>
      </c>
      <c r="AE287" s="34">
        <v>100</v>
      </c>
      <c r="AF287" s="34">
        <v>100</v>
      </c>
      <c r="AG287" s="34">
        <v>0</v>
      </c>
      <c r="AH287" s="37"/>
      <c r="AI287" s="37">
        <v>41.57</v>
      </c>
      <c r="AJ287" s="37">
        <v>20.799999999999997</v>
      </c>
      <c r="AK287" s="37"/>
      <c r="AL287" s="37">
        <v>2869.9000000000005</v>
      </c>
      <c r="AM287" s="37">
        <v>2.35</v>
      </c>
      <c r="AN287" s="37"/>
      <c r="AO287" s="37"/>
      <c r="AP287" s="37">
        <v>41.66</v>
      </c>
      <c r="AQ287" s="37">
        <v>536</v>
      </c>
      <c r="AR287" s="37"/>
      <c r="AS287" s="37"/>
      <c r="AT287" s="37">
        <v>41.57</v>
      </c>
      <c r="AU287" s="37">
        <v>20.799999999999997</v>
      </c>
      <c r="AV287" s="37"/>
      <c r="AW287" s="37">
        <v>2869.9000000000005</v>
      </c>
      <c r="AX287" s="37">
        <v>2.35</v>
      </c>
      <c r="AY287" s="37"/>
      <c r="AZ287" s="37"/>
      <c r="BA287" s="37">
        <v>41.66</v>
      </c>
      <c r="BB287" s="37">
        <v>536</v>
      </c>
      <c r="BC287" s="37"/>
      <c r="CE287" s="37">
        <v>662.21010000000001</v>
      </c>
      <c r="CF287" s="37">
        <v>331.34399999999999</v>
      </c>
      <c r="CG287" s="37">
        <v>0</v>
      </c>
      <c r="CH287" s="37">
        <v>3006.5072400000004</v>
      </c>
      <c r="CI287" s="37">
        <v>0</v>
      </c>
      <c r="CJ287" s="37">
        <v>1306.0409999999997</v>
      </c>
      <c r="CK287" s="37">
        <v>0</v>
      </c>
      <c r="CL287" s="37">
        <v>0</v>
      </c>
      <c r="CM287" s="37">
        <v>5306.1023399999995</v>
      </c>
      <c r="CN287" s="37">
        <v>5306.1023399999995</v>
      </c>
      <c r="CO287" s="37"/>
      <c r="CP287" s="39">
        <v>5306.1023399999995</v>
      </c>
      <c r="CQ287" s="37"/>
      <c r="CR287" s="40">
        <f t="shared" si="9"/>
        <v>100</v>
      </c>
      <c r="CT287" s="37">
        <v>100</v>
      </c>
      <c r="CU287" s="41" t="s">
        <v>43</v>
      </c>
      <c r="CV287" s="37">
        <v>100</v>
      </c>
      <c r="CW287" s="37">
        <v>0</v>
      </c>
      <c r="CX287" s="37">
        <v>100</v>
      </c>
      <c r="DA287" s="37">
        <v>2221.8952377800001</v>
      </c>
      <c r="DB287" s="37"/>
      <c r="DC287" s="37">
        <v>2221.8952377800001</v>
      </c>
      <c r="DD287" s="37"/>
      <c r="DE287" s="37">
        <v>2221.8952377800001</v>
      </c>
      <c r="DF287" s="37"/>
      <c r="DG287" s="37">
        <v>2221.8952377800001</v>
      </c>
      <c r="DH287" s="37"/>
    </row>
    <row r="288" spans="1:112" s="38" customFormat="1" ht="26.25" customHeight="1" x14ac:dyDescent="0.25">
      <c r="A288" s="1"/>
      <c r="B288" s="17"/>
      <c r="C288" s="26" t="s">
        <v>38</v>
      </c>
      <c r="D288" s="27">
        <f t="shared" si="8"/>
        <v>275</v>
      </c>
      <c r="E288" s="28" t="s">
        <v>354</v>
      </c>
      <c r="F288" s="28" t="s">
        <v>656</v>
      </c>
      <c r="G288" s="28" t="s">
        <v>657</v>
      </c>
      <c r="H288" s="28">
        <v>19</v>
      </c>
      <c r="I288" s="29" t="s">
        <v>633</v>
      </c>
      <c r="J288" s="30">
        <v>3</v>
      </c>
      <c r="K288" s="31">
        <v>2314.3909999999996</v>
      </c>
      <c r="L288" s="32">
        <v>100</v>
      </c>
      <c r="M288" s="33"/>
      <c r="N288" s="34">
        <v>100</v>
      </c>
      <c r="O288" s="34">
        <v>0</v>
      </c>
      <c r="P288" s="34">
        <v>0</v>
      </c>
      <c r="Q288" s="34">
        <v>0</v>
      </c>
      <c r="R288" s="34">
        <v>0</v>
      </c>
      <c r="S288" s="34">
        <v>99.999999999999986</v>
      </c>
      <c r="T288" s="34">
        <v>100</v>
      </c>
      <c r="U288" s="34">
        <v>100</v>
      </c>
      <c r="V288" s="34">
        <v>0</v>
      </c>
      <c r="W288" s="35">
        <v>100</v>
      </c>
      <c r="X288" s="33"/>
      <c r="Y288" s="34">
        <v>100</v>
      </c>
      <c r="Z288" s="34">
        <v>0</v>
      </c>
      <c r="AA288" s="34">
        <v>0</v>
      </c>
      <c r="AB288" s="34">
        <v>0</v>
      </c>
      <c r="AC288" s="34">
        <v>0</v>
      </c>
      <c r="AD288" s="34">
        <v>100</v>
      </c>
      <c r="AE288" s="34">
        <v>100</v>
      </c>
      <c r="AF288" s="34">
        <v>100</v>
      </c>
      <c r="AG288" s="34">
        <v>0</v>
      </c>
      <c r="AH288" s="37"/>
      <c r="AI288" s="37"/>
      <c r="AJ288" s="37"/>
      <c r="AK288" s="37"/>
      <c r="AL288" s="37"/>
      <c r="AM288" s="37">
        <v>2.35</v>
      </c>
      <c r="AN288" s="37"/>
      <c r="AO288" s="37"/>
      <c r="AP288" s="37">
        <v>41.66</v>
      </c>
      <c r="AQ288" s="37">
        <v>536</v>
      </c>
      <c r="AR288" s="37"/>
      <c r="AS288" s="37"/>
      <c r="AT288" s="37"/>
      <c r="AU288" s="37"/>
      <c r="AV288" s="37"/>
      <c r="AW288" s="37"/>
      <c r="AX288" s="37">
        <v>2.35</v>
      </c>
      <c r="AY288" s="37"/>
      <c r="AZ288" s="37"/>
      <c r="BA288" s="37">
        <v>41.66</v>
      </c>
      <c r="BB288" s="37">
        <v>536</v>
      </c>
      <c r="BC288" s="37"/>
      <c r="CE288" s="37">
        <v>0</v>
      </c>
      <c r="CF288" s="37">
        <v>0</v>
      </c>
      <c r="CG288" s="37">
        <v>0</v>
      </c>
      <c r="CH288" s="37">
        <v>0</v>
      </c>
      <c r="CI288" s="37">
        <v>472.35</v>
      </c>
      <c r="CJ288" s="37">
        <v>1306.0409999999997</v>
      </c>
      <c r="CK288" s="37">
        <v>536</v>
      </c>
      <c r="CL288" s="37">
        <v>0</v>
      </c>
      <c r="CM288" s="37">
        <v>2314.3909999999996</v>
      </c>
      <c r="CN288" s="37">
        <v>2314.3909999999996</v>
      </c>
      <c r="CO288" s="37"/>
      <c r="CP288" s="39">
        <v>2314.3909999999996</v>
      </c>
      <c r="CQ288" s="37"/>
      <c r="CR288" s="40">
        <f t="shared" si="9"/>
        <v>100</v>
      </c>
      <c r="CT288" s="37">
        <v>100</v>
      </c>
      <c r="CU288" s="41" t="s">
        <v>43</v>
      </c>
      <c r="CV288" s="37">
        <v>100</v>
      </c>
      <c r="CW288" s="37">
        <v>0</v>
      </c>
      <c r="CX288" s="37">
        <v>100</v>
      </c>
      <c r="DA288" s="37">
        <v>679.86299799999995</v>
      </c>
      <c r="DB288" s="37"/>
      <c r="DC288" s="37">
        <v>679.86299799999995</v>
      </c>
      <c r="DD288" s="37"/>
      <c r="DE288" s="37">
        <v>679.86299799999995</v>
      </c>
      <c r="DF288" s="37"/>
      <c r="DG288" s="37">
        <v>679.86299799999995</v>
      </c>
      <c r="DH288" s="37"/>
    </row>
    <row r="289" spans="1:112" s="38" customFormat="1" ht="26.25" customHeight="1" x14ac:dyDescent="0.25">
      <c r="A289" s="1"/>
      <c r="B289" s="17"/>
      <c r="C289" s="26" t="s">
        <v>38</v>
      </c>
      <c r="D289" s="27">
        <f t="shared" si="8"/>
        <v>276</v>
      </c>
      <c r="E289" s="28" t="s">
        <v>354</v>
      </c>
      <c r="F289" s="28" t="s">
        <v>658</v>
      </c>
      <c r="G289" s="28" t="s">
        <v>659</v>
      </c>
      <c r="H289" s="28">
        <v>19</v>
      </c>
      <c r="I289" s="29" t="s">
        <v>633</v>
      </c>
      <c r="J289" s="30">
        <v>3</v>
      </c>
      <c r="K289" s="31">
        <v>1008.35</v>
      </c>
      <c r="L289" s="32">
        <v>99.999999999999986</v>
      </c>
      <c r="M289" s="33"/>
      <c r="N289" s="34">
        <v>99.999999999999986</v>
      </c>
      <c r="O289" s="34">
        <v>0</v>
      </c>
      <c r="P289" s="34">
        <v>0</v>
      </c>
      <c r="Q289" s="34">
        <v>0</v>
      </c>
      <c r="R289" s="34">
        <v>0</v>
      </c>
      <c r="S289" s="34">
        <v>99.999999999999986</v>
      </c>
      <c r="T289" s="34">
        <v>0</v>
      </c>
      <c r="U289" s="34">
        <v>100</v>
      </c>
      <c r="V289" s="34">
        <v>0</v>
      </c>
      <c r="W289" s="35">
        <v>100</v>
      </c>
      <c r="X289" s="33"/>
      <c r="Y289" s="34">
        <v>100</v>
      </c>
      <c r="Z289" s="34">
        <v>100</v>
      </c>
      <c r="AA289" s="34">
        <v>0</v>
      </c>
      <c r="AB289" s="34">
        <v>0</v>
      </c>
      <c r="AC289" s="34">
        <v>100.00000000000003</v>
      </c>
      <c r="AD289" s="34">
        <v>100</v>
      </c>
      <c r="AE289" s="34">
        <v>100</v>
      </c>
      <c r="AF289" s="34">
        <v>100</v>
      </c>
      <c r="AG289" s="34">
        <v>0</v>
      </c>
      <c r="AH289" s="37"/>
      <c r="AI289" s="37">
        <v>52.45</v>
      </c>
      <c r="AJ289" s="37"/>
      <c r="AK289" s="37"/>
      <c r="AL289" s="37">
        <v>3691.2</v>
      </c>
      <c r="AM289" s="37">
        <v>2.35</v>
      </c>
      <c r="AN289" s="37"/>
      <c r="AO289" s="37">
        <v>41.659999999999989</v>
      </c>
      <c r="AP289" s="37"/>
      <c r="AQ289" s="37">
        <v>536</v>
      </c>
      <c r="AR289" s="37"/>
      <c r="AS289" s="37"/>
      <c r="AT289" s="37">
        <v>52.45</v>
      </c>
      <c r="AU289" s="37"/>
      <c r="AV289" s="37"/>
      <c r="AW289" s="37">
        <v>3691.2</v>
      </c>
      <c r="AX289" s="37">
        <v>2.35</v>
      </c>
      <c r="AY289" s="37"/>
      <c r="AZ289" s="37">
        <v>41.659999999999989</v>
      </c>
      <c r="BA289" s="37"/>
      <c r="BB289" s="37">
        <v>536</v>
      </c>
      <c r="BC289" s="37"/>
      <c r="CE289" s="37">
        <v>0</v>
      </c>
      <c r="CF289" s="37">
        <v>0</v>
      </c>
      <c r="CG289" s="37">
        <v>0</v>
      </c>
      <c r="CH289" s="37">
        <v>0</v>
      </c>
      <c r="CI289" s="37">
        <v>472.35</v>
      </c>
      <c r="CJ289" s="37">
        <v>0</v>
      </c>
      <c r="CK289" s="37">
        <v>536</v>
      </c>
      <c r="CL289" s="37">
        <v>0</v>
      </c>
      <c r="CM289" s="37">
        <v>1008.35</v>
      </c>
      <c r="CN289" s="37">
        <v>1008.35</v>
      </c>
      <c r="CO289" s="37"/>
      <c r="CP289" s="39">
        <v>1008.3500000000001</v>
      </c>
      <c r="CQ289" s="37"/>
      <c r="CR289" s="40">
        <f t="shared" si="9"/>
        <v>99.999999999999986</v>
      </c>
      <c r="CT289" s="37">
        <v>100</v>
      </c>
      <c r="CU289" s="41" t="s">
        <v>43</v>
      </c>
      <c r="CV289" s="37">
        <v>100</v>
      </c>
      <c r="CW289" s="37">
        <v>0</v>
      </c>
      <c r="CX289" s="37">
        <v>100</v>
      </c>
      <c r="DA289" s="37">
        <v>561.48965939999994</v>
      </c>
      <c r="DB289" s="37"/>
      <c r="DC289" s="37">
        <v>561.48965939999994</v>
      </c>
      <c r="DD289" s="37"/>
      <c r="DE289" s="37">
        <v>561.48965939999994</v>
      </c>
      <c r="DF289" s="37"/>
      <c r="DG289" s="37">
        <v>561.48965939999994</v>
      </c>
      <c r="DH289" s="37"/>
    </row>
    <row r="290" spans="1:112" s="38" customFormat="1" ht="26.25" customHeight="1" x14ac:dyDescent="0.25">
      <c r="A290" s="1"/>
      <c r="B290" s="17"/>
      <c r="C290" s="26" t="s">
        <v>38</v>
      </c>
      <c r="D290" s="27">
        <f t="shared" si="8"/>
        <v>277</v>
      </c>
      <c r="E290" s="28" t="s">
        <v>354</v>
      </c>
      <c r="F290" s="28" t="s">
        <v>660</v>
      </c>
      <c r="G290" s="28" t="s">
        <v>661</v>
      </c>
      <c r="H290" s="28">
        <v>19</v>
      </c>
      <c r="I290" s="29" t="s">
        <v>633</v>
      </c>
      <c r="J290" s="30">
        <v>1</v>
      </c>
      <c r="K290" s="31">
        <v>4772.3040659999997</v>
      </c>
      <c r="L290" s="32">
        <v>100</v>
      </c>
      <c r="M290" s="33"/>
      <c r="N290" s="34">
        <v>100</v>
      </c>
      <c r="O290" s="34">
        <v>100</v>
      </c>
      <c r="P290" s="34">
        <v>100.00000000000003</v>
      </c>
      <c r="Q290" s="34">
        <v>0</v>
      </c>
      <c r="R290" s="34">
        <v>100</v>
      </c>
      <c r="S290" s="34">
        <v>100</v>
      </c>
      <c r="T290" s="34">
        <v>100</v>
      </c>
      <c r="U290" s="34">
        <v>0</v>
      </c>
      <c r="V290" s="34">
        <v>0</v>
      </c>
      <c r="W290" s="35">
        <v>100</v>
      </c>
      <c r="X290" s="33"/>
      <c r="Y290" s="34">
        <v>100</v>
      </c>
      <c r="Z290" s="34">
        <v>100</v>
      </c>
      <c r="AA290" s="34">
        <v>100</v>
      </c>
      <c r="AB290" s="34">
        <v>0</v>
      </c>
      <c r="AC290" s="34">
        <v>100</v>
      </c>
      <c r="AD290" s="34">
        <v>100</v>
      </c>
      <c r="AE290" s="34">
        <v>100</v>
      </c>
      <c r="AF290" s="34">
        <v>100</v>
      </c>
      <c r="AG290" s="34">
        <v>0</v>
      </c>
      <c r="AH290" s="37"/>
      <c r="AI290" s="37">
        <v>26.778500000000005</v>
      </c>
      <c r="AJ290" s="37">
        <v>19.93</v>
      </c>
      <c r="AK290" s="37"/>
      <c r="AL290" s="37">
        <v>1983.7950000000001</v>
      </c>
      <c r="AM290" s="37">
        <v>2.35</v>
      </c>
      <c r="AN290" s="37"/>
      <c r="AO290" s="37"/>
      <c r="AP290" s="37">
        <v>41.659999999999989</v>
      </c>
      <c r="AQ290" s="37">
        <v>536</v>
      </c>
      <c r="AR290" s="37"/>
      <c r="AS290" s="37"/>
      <c r="AT290" s="37">
        <v>26.778500000000005</v>
      </c>
      <c r="AU290" s="37">
        <v>19.93</v>
      </c>
      <c r="AV290" s="37"/>
      <c r="AW290" s="37">
        <v>1983.7950000000001</v>
      </c>
      <c r="AX290" s="37">
        <v>2.35</v>
      </c>
      <c r="AY290" s="37"/>
      <c r="AZ290" s="37"/>
      <c r="BA290" s="37">
        <v>41.659999999999989</v>
      </c>
      <c r="BB290" s="37">
        <v>536</v>
      </c>
      <c r="BC290" s="37"/>
      <c r="CE290" s="37">
        <v>142.19383500000001</v>
      </c>
      <c r="CF290" s="37">
        <v>105.82829999999998</v>
      </c>
      <c r="CG290" s="37">
        <v>0</v>
      </c>
      <c r="CH290" s="37">
        <v>3931.4849310000004</v>
      </c>
      <c r="CI290" s="37">
        <v>157.45000000000002</v>
      </c>
      <c r="CJ290" s="37">
        <v>435.34699999999992</v>
      </c>
      <c r="CK290" s="37">
        <v>0</v>
      </c>
      <c r="CL290" s="37">
        <v>0</v>
      </c>
      <c r="CM290" s="37">
        <v>4772.3040659999997</v>
      </c>
      <c r="CN290" s="37">
        <v>4772.3040659999997</v>
      </c>
      <c r="CO290" s="37"/>
      <c r="CP290" s="39">
        <v>4772.3040659999997</v>
      </c>
      <c r="CQ290" s="37"/>
      <c r="CR290" s="40">
        <f t="shared" si="9"/>
        <v>100</v>
      </c>
      <c r="CT290" s="37">
        <v>100</v>
      </c>
      <c r="CU290" s="41" t="s">
        <v>43</v>
      </c>
      <c r="CV290" s="37">
        <v>100</v>
      </c>
      <c r="CW290" s="37">
        <v>0</v>
      </c>
      <c r="CX290" s="37">
        <v>100</v>
      </c>
      <c r="DA290" s="37">
        <v>2685.5535980916488</v>
      </c>
      <c r="DB290" s="37"/>
      <c r="DC290" s="37">
        <v>2685.5535980916488</v>
      </c>
      <c r="DD290" s="37"/>
      <c r="DE290" s="37">
        <v>2685.5535980916488</v>
      </c>
      <c r="DF290" s="37"/>
      <c r="DG290" s="37">
        <v>2685.5535980916488</v>
      </c>
      <c r="DH290" s="37"/>
    </row>
    <row r="291" spans="1:112" s="38" customFormat="1" ht="26.25" customHeight="1" x14ac:dyDescent="0.25">
      <c r="A291" s="1"/>
      <c r="B291" s="17"/>
      <c r="C291" s="26" t="s">
        <v>38</v>
      </c>
      <c r="D291" s="27">
        <f t="shared" si="8"/>
        <v>278</v>
      </c>
      <c r="E291" s="28" t="s">
        <v>662</v>
      </c>
      <c r="F291" s="28" t="s">
        <v>663</v>
      </c>
      <c r="G291" s="28" t="s">
        <v>664</v>
      </c>
      <c r="H291" s="28">
        <v>4</v>
      </c>
      <c r="I291" s="29" t="s">
        <v>665</v>
      </c>
      <c r="J291" s="30">
        <v>3</v>
      </c>
      <c r="K291" s="31">
        <v>2059.8129999999996</v>
      </c>
      <c r="L291" s="32">
        <v>100</v>
      </c>
      <c r="M291" s="33"/>
      <c r="N291" s="34">
        <v>100</v>
      </c>
      <c r="O291" s="34">
        <v>100</v>
      </c>
      <c r="P291" s="34">
        <v>0</v>
      </c>
      <c r="Q291" s="34">
        <v>0</v>
      </c>
      <c r="R291" s="34">
        <v>0</v>
      </c>
      <c r="S291" s="34">
        <v>100</v>
      </c>
      <c r="T291" s="34">
        <v>100</v>
      </c>
      <c r="U291" s="34">
        <v>100</v>
      </c>
      <c r="V291" s="34">
        <v>0</v>
      </c>
      <c r="W291" s="35">
        <v>100</v>
      </c>
      <c r="X291" s="33"/>
      <c r="Y291" s="34">
        <v>100</v>
      </c>
      <c r="Z291" s="34">
        <v>100</v>
      </c>
      <c r="AA291" s="34">
        <v>0</v>
      </c>
      <c r="AB291" s="34">
        <v>0</v>
      </c>
      <c r="AC291" s="34">
        <v>0</v>
      </c>
      <c r="AD291" s="34">
        <v>100</v>
      </c>
      <c r="AE291" s="34">
        <v>100</v>
      </c>
      <c r="AF291" s="34">
        <v>100</v>
      </c>
      <c r="AG291" s="34">
        <v>0</v>
      </c>
      <c r="AH291" s="37"/>
      <c r="AI291" s="37">
        <v>32.905459113490892</v>
      </c>
      <c r="AJ291" s="37"/>
      <c r="AK291" s="37"/>
      <c r="AL291" s="37"/>
      <c r="AM291" s="37">
        <v>2.35</v>
      </c>
      <c r="AN291" s="37"/>
      <c r="AO291" s="37"/>
      <c r="AP291" s="37">
        <v>41.66</v>
      </c>
      <c r="AQ291" s="37">
        <v>570</v>
      </c>
      <c r="AR291" s="37"/>
      <c r="AS291" s="37"/>
      <c r="AT291" s="37">
        <v>32.905459113490892</v>
      </c>
      <c r="AU291" s="37"/>
      <c r="AV291" s="37"/>
      <c r="AW291" s="37"/>
      <c r="AX291" s="37">
        <v>2.35</v>
      </c>
      <c r="AY291" s="37"/>
      <c r="AZ291" s="37"/>
      <c r="BA291" s="37">
        <v>41.66</v>
      </c>
      <c r="BB291" s="37">
        <v>570</v>
      </c>
      <c r="BC291" s="37"/>
      <c r="CE291" s="37">
        <v>254.322</v>
      </c>
      <c r="CF291" s="37">
        <v>0</v>
      </c>
      <c r="CG291" s="37">
        <v>0</v>
      </c>
      <c r="CH291" s="37">
        <v>0</v>
      </c>
      <c r="CI291" s="37">
        <v>157.45000000000002</v>
      </c>
      <c r="CJ291" s="37">
        <v>1306.0409999999997</v>
      </c>
      <c r="CK291" s="37">
        <v>342</v>
      </c>
      <c r="CL291" s="37">
        <v>0</v>
      </c>
      <c r="CM291" s="37">
        <v>2059.8129999999996</v>
      </c>
      <c r="CN291" s="37">
        <v>2059.8129999999996</v>
      </c>
      <c r="CO291" s="37"/>
      <c r="CP291" s="39">
        <v>2059.8129999999996</v>
      </c>
      <c r="CQ291" s="37"/>
      <c r="CR291" s="40">
        <f t="shared" si="9"/>
        <v>100</v>
      </c>
      <c r="CT291" s="37">
        <v>100</v>
      </c>
      <c r="CU291" s="41" t="s">
        <v>43</v>
      </c>
      <c r="CV291" s="37">
        <v>100</v>
      </c>
      <c r="CW291" s="37">
        <v>0</v>
      </c>
      <c r="CX291" s="37">
        <v>100</v>
      </c>
      <c r="DA291" s="37">
        <v>2072.5566269999999</v>
      </c>
      <c r="DB291" s="37"/>
      <c r="DC291" s="37">
        <v>2072.5566269999999</v>
      </c>
      <c r="DD291" s="37"/>
      <c r="DE291" s="37">
        <v>2072.5566269999999</v>
      </c>
      <c r="DF291" s="37"/>
      <c r="DG291" s="37">
        <v>2072.5566269999999</v>
      </c>
      <c r="DH291" s="37"/>
    </row>
    <row r="292" spans="1:112" s="38" customFormat="1" ht="26.25" customHeight="1" x14ac:dyDescent="0.25">
      <c r="A292" s="1"/>
      <c r="B292" s="17"/>
      <c r="C292" s="26" t="s">
        <v>38</v>
      </c>
      <c r="D292" s="27">
        <f t="shared" si="8"/>
        <v>279</v>
      </c>
      <c r="E292" s="28" t="s">
        <v>662</v>
      </c>
      <c r="F292" s="28" t="s">
        <v>666</v>
      </c>
      <c r="G292" s="28" t="s">
        <v>667</v>
      </c>
      <c r="H292" s="28">
        <v>4</v>
      </c>
      <c r="I292" s="29" t="s">
        <v>665</v>
      </c>
      <c r="J292" s="30">
        <v>3</v>
      </c>
      <c r="K292" s="31">
        <v>6371.9537</v>
      </c>
      <c r="L292" s="32">
        <v>100</v>
      </c>
      <c r="M292" s="33"/>
      <c r="N292" s="34">
        <v>100</v>
      </c>
      <c r="O292" s="34">
        <v>0</v>
      </c>
      <c r="P292" s="34">
        <v>100</v>
      </c>
      <c r="Q292" s="34">
        <v>0</v>
      </c>
      <c r="R292" s="34">
        <v>100</v>
      </c>
      <c r="S292" s="34">
        <v>100</v>
      </c>
      <c r="T292" s="34">
        <v>100</v>
      </c>
      <c r="U292" s="34">
        <v>100</v>
      </c>
      <c r="V292" s="34">
        <v>0</v>
      </c>
      <c r="W292" s="35">
        <v>100</v>
      </c>
      <c r="X292" s="33"/>
      <c r="Y292" s="34">
        <v>100</v>
      </c>
      <c r="Z292" s="34">
        <v>100</v>
      </c>
      <c r="AA292" s="34">
        <v>100</v>
      </c>
      <c r="AB292" s="34">
        <v>0</v>
      </c>
      <c r="AC292" s="34">
        <v>100.00000000000003</v>
      </c>
      <c r="AD292" s="34">
        <v>100</v>
      </c>
      <c r="AE292" s="34">
        <v>100</v>
      </c>
      <c r="AF292" s="34">
        <v>100</v>
      </c>
      <c r="AG292" s="34">
        <v>0</v>
      </c>
      <c r="AH292" s="37"/>
      <c r="AI292" s="37">
        <v>33.099999999999994</v>
      </c>
      <c r="AJ292" s="37">
        <v>14.27</v>
      </c>
      <c r="AK292" s="37"/>
      <c r="AL292" s="37">
        <v>2550.5000000000005</v>
      </c>
      <c r="AM292" s="37">
        <v>3.3499999999999996</v>
      </c>
      <c r="AN292" s="37"/>
      <c r="AO292" s="37"/>
      <c r="AP292" s="37">
        <v>41.66</v>
      </c>
      <c r="AQ292" s="37">
        <v>570.00000000000011</v>
      </c>
      <c r="AR292" s="37"/>
      <c r="AS292" s="37"/>
      <c r="AT292" s="37">
        <v>33.099999999999994</v>
      </c>
      <c r="AU292" s="37">
        <v>14.27</v>
      </c>
      <c r="AV292" s="37"/>
      <c r="AW292" s="37">
        <v>2550.5000000000005</v>
      </c>
      <c r="AX292" s="37">
        <v>3.3499999999999996</v>
      </c>
      <c r="AY292" s="37"/>
      <c r="AZ292" s="37"/>
      <c r="BA292" s="37">
        <v>41.66</v>
      </c>
      <c r="BB292" s="37">
        <v>570.00000000000011</v>
      </c>
      <c r="BC292" s="37"/>
      <c r="CE292" s="37">
        <v>0</v>
      </c>
      <c r="CF292" s="37">
        <v>227.32109999999997</v>
      </c>
      <c r="CG292" s="37">
        <v>0</v>
      </c>
      <c r="CH292" s="37">
        <v>4241.9916000000003</v>
      </c>
      <c r="CI292" s="37">
        <v>254.6</v>
      </c>
      <c r="CJ292" s="37">
        <v>1306.0409999999997</v>
      </c>
      <c r="CK292" s="37">
        <v>342</v>
      </c>
      <c r="CL292" s="37">
        <v>0</v>
      </c>
      <c r="CM292" s="37">
        <v>6371.9537</v>
      </c>
      <c r="CN292" s="37">
        <v>6371.9537</v>
      </c>
      <c r="CO292" s="37"/>
      <c r="CP292" s="39">
        <v>6371.9537</v>
      </c>
      <c r="CQ292" s="37"/>
      <c r="CR292" s="40">
        <f t="shared" si="9"/>
        <v>100</v>
      </c>
      <c r="CT292" s="37">
        <v>100</v>
      </c>
      <c r="CU292" s="41" t="s">
        <v>43</v>
      </c>
      <c r="CV292" s="37">
        <v>100</v>
      </c>
      <c r="CW292" s="37">
        <v>0</v>
      </c>
      <c r="CX292" s="37">
        <v>100</v>
      </c>
      <c r="DA292" s="37">
        <v>4796.8516273666673</v>
      </c>
      <c r="DB292" s="37"/>
      <c r="DC292" s="37">
        <v>4796.8516273666673</v>
      </c>
      <c r="DD292" s="37"/>
      <c r="DE292" s="37">
        <v>4796.8516273666673</v>
      </c>
      <c r="DF292" s="37"/>
      <c r="DG292" s="37">
        <v>4796.8516273666673</v>
      </c>
      <c r="DH292" s="37"/>
    </row>
    <row r="293" spans="1:112" s="38" customFormat="1" ht="26.25" customHeight="1" x14ac:dyDescent="0.25">
      <c r="A293" s="1"/>
      <c r="B293" s="17"/>
      <c r="C293" s="26" t="s">
        <v>38</v>
      </c>
      <c r="D293" s="27">
        <f t="shared" si="8"/>
        <v>280</v>
      </c>
      <c r="E293" s="28" t="s">
        <v>668</v>
      </c>
      <c r="F293" s="28" t="s">
        <v>669</v>
      </c>
      <c r="G293" s="28" t="s">
        <v>670</v>
      </c>
      <c r="H293" s="28">
        <v>39</v>
      </c>
      <c r="I293" s="29" t="s">
        <v>671</v>
      </c>
      <c r="J293" s="30">
        <v>3</v>
      </c>
      <c r="K293" s="31">
        <v>5952.1042699</v>
      </c>
      <c r="L293" s="32">
        <v>100</v>
      </c>
      <c r="M293" s="33"/>
      <c r="N293" s="34">
        <v>100</v>
      </c>
      <c r="O293" s="34">
        <v>99.999999999999986</v>
      </c>
      <c r="P293" s="34">
        <v>100</v>
      </c>
      <c r="Q293" s="34">
        <v>100</v>
      </c>
      <c r="R293" s="34">
        <v>100</v>
      </c>
      <c r="S293" s="34">
        <v>100</v>
      </c>
      <c r="T293" s="34">
        <v>100</v>
      </c>
      <c r="U293" s="34">
        <v>0</v>
      </c>
      <c r="V293" s="34">
        <v>0</v>
      </c>
      <c r="W293" s="35">
        <v>100</v>
      </c>
      <c r="X293" s="33"/>
      <c r="Y293" s="34">
        <v>100</v>
      </c>
      <c r="Z293" s="34">
        <v>100</v>
      </c>
      <c r="AA293" s="34">
        <v>100</v>
      </c>
      <c r="AB293" s="34">
        <v>100</v>
      </c>
      <c r="AC293" s="34">
        <v>100</v>
      </c>
      <c r="AD293" s="34">
        <v>100</v>
      </c>
      <c r="AE293" s="34">
        <v>100</v>
      </c>
      <c r="AF293" s="34">
        <v>100</v>
      </c>
      <c r="AG293" s="34">
        <v>0</v>
      </c>
      <c r="AH293" s="37"/>
      <c r="AI293" s="37">
        <v>12.926658481738253</v>
      </c>
      <c r="AJ293" s="37">
        <v>42.28196895792059</v>
      </c>
      <c r="AK293" s="37">
        <v>118.59250551252001</v>
      </c>
      <c r="AL293" s="37">
        <v>1711.7138825417537</v>
      </c>
      <c r="AM293" s="37">
        <v>2.35</v>
      </c>
      <c r="AN293" s="37"/>
      <c r="AO293" s="37"/>
      <c r="AP293" s="37">
        <v>41.660000000000004</v>
      </c>
      <c r="AQ293" s="37">
        <v>615</v>
      </c>
      <c r="AR293" s="37"/>
      <c r="AS293" s="37"/>
      <c r="AT293" s="37">
        <v>12.926658481738253</v>
      </c>
      <c r="AU293" s="37">
        <v>42.28196895792059</v>
      </c>
      <c r="AV293" s="37">
        <v>118.59250551252001</v>
      </c>
      <c r="AW293" s="37">
        <v>1711.7138825417537</v>
      </c>
      <c r="AX293" s="37">
        <v>2.35</v>
      </c>
      <c r="AY293" s="37"/>
      <c r="AZ293" s="37"/>
      <c r="BA293" s="37">
        <v>41.660000000000004</v>
      </c>
      <c r="BB293" s="37">
        <v>615</v>
      </c>
      <c r="BC293" s="37"/>
      <c r="CE293" s="37">
        <v>174.83070570000001</v>
      </c>
      <c r="CF293" s="37">
        <v>1036.7529084000003</v>
      </c>
      <c r="CG293" s="37">
        <v>1526.2072710000002</v>
      </c>
      <c r="CH293" s="37">
        <v>2054.4613847999999</v>
      </c>
      <c r="CI293" s="37">
        <v>235</v>
      </c>
      <c r="CJ293" s="37">
        <v>924.85199999999998</v>
      </c>
      <c r="CK293" s="37">
        <v>0</v>
      </c>
      <c r="CL293" s="37">
        <v>0</v>
      </c>
      <c r="CM293" s="37">
        <v>5952.1042699</v>
      </c>
      <c r="CN293" s="37">
        <v>5952.1042699</v>
      </c>
      <c r="CO293" s="37"/>
      <c r="CP293" s="39">
        <v>5952.1042699</v>
      </c>
      <c r="CQ293" s="37"/>
      <c r="CR293" s="40">
        <f t="shared" si="9"/>
        <v>100</v>
      </c>
      <c r="CT293" s="37">
        <v>100</v>
      </c>
      <c r="CU293" s="41" t="s">
        <v>43</v>
      </c>
      <c r="CV293" s="37">
        <v>100</v>
      </c>
      <c r="CW293" s="37">
        <v>0</v>
      </c>
      <c r="CX293" s="37">
        <v>100</v>
      </c>
      <c r="DA293" s="37">
        <v>1551.6864643251852</v>
      </c>
      <c r="DB293" s="37"/>
      <c r="DC293" s="37">
        <v>1551.6864643251852</v>
      </c>
      <c r="DD293" s="37"/>
      <c r="DE293" s="37">
        <v>1551.6864643251852</v>
      </c>
      <c r="DF293" s="37"/>
      <c r="DG293" s="37">
        <v>1551.6864643251852</v>
      </c>
      <c r="DH293" s="37"/>
    </row>
    <row r="294" spans="1:112" s="38" customFormat="1" ht="26.25" customHeight="1" x14ac:dyDescent="0.25">
      <c r="A294" s="1"/>
      <c r="B294" s="17"/>
      <c r="C294" s="26" t="s">
        <v>38</v>
      </c>
      <c r="D294" s="27">
        <f t="shared" si="8"/>
        <v>281</v>
      </c>
      <c r="E294" s="28" t="s">
        <v>668</v>
      </c>
      <c r="F294" s="28" t="s">
        <v>672</v>
      </c>
      <c r="G294" s="28" t="s">
        <v>673</v>
      </c>
      <c r="H294" s="28">
        <v>39</v>
      </c>
      <c r="I294" s="29" t="s">
        <v>671</v>
      </c>
      <c r="J294" s="30">
        <v>3</v>
      </c>
      <c r="K294" s="31">
        <v>2346.3510216999998</v>
      </c>
      <c r="L294" s="32">
        <v>100</v>
      </c>
      <c r="M294" s="33"/>
      <c r="N294" s="34">
        <v>100</v>
      </c>
      <c r="O294" s="34">
        <v>100</v>
      </c>
      <c r="P294" s="34">
        <v>100</v>
      </c>
      <c r="Q294" s="34">
        <v>0</v>
      </c>
      <c r="R294" s="34">
        <v>0</v>
      </c>
      <c r="S294" s="34">
        <v>100</v>
      </c>
      <c r="T294" s="34">
        <v>100.00000000000003</v>
      </c>
      <c r="U294" s="34">
        <v>100</v>
      </c>
      <c r="V294" s="34">
        <v>0</v>
      </c>
      <c r="W294" s="35">
        <v>100</v>
      </c>
      <c r="X294" s="33"/>
      <c r="Y294" s="34">
        <v>100</v>
      </c>
      <c r="Z294" s="34">
        <v>100</v>
      </c>
      <c r="AA294" s="34">
        <v>100</v>
      </c>
      <c r="AB294" s="34">
        <v>0</v>
      </c>
      <c r="AC294" s="34">
        <v>100</v>
      </c>
      <c r="AD294" s="34">
        <v>100</v>
      </c>
      <c r="AE294" s="34">
        <v>100</v>
      </c>
      <c r="AF294" s="34">
        <v>100</v>
      </c>
      <c r="AG294" s="34">
        <v>0</v>
      </c>
      <c r="AH294" s="37"/>
      <c r="AI294" s="37">
        <v>31.019340000000003</v>
      </c>
      <c r="AJ294" s="37">
        <v>40.5503</v>
      </c>
      <c r="AK294" s="37"/>
      <c r="AL294" s="37">
        <v>2187.2241599999998</v>
      </c>
      <c r="AM294" s="37">
        <v>2.35</v>
      </c>
      <c r="AN294" s="37"/>
      <c r="AO294" s="37"/>
      <c r="AP294" s="37">
        <v>28.363349999999993</v>
      </c>
      <c r="AQ294" s="37">
        <v>615</v>
      </c>
      <c r="AR294" s="37"/>
      <c r="AS294" s="37"/>
      <c r="AT294" s="37">
        <v>31.019340000000003</v>
      </c>
      <c r="AU294" s="37">
        <v>40.5503</v>
      </c>
      <c r="AV294" s="37"/>
      <c r="AW294" s="37">
        <v>2187.2241599999998</v>
      </c>
      <c r="AX294" s="37">
        <v>2.35</v>
      </c>
      <c r="AY294" s="37"/>
      <c r="AZ294" s="37"/>
      <c r="BA294" s="37">
        <v>28.363349999999993</v>
      </c>
      <c r="BB294" s="37">
        <v>615</v>
      </c>
      <c r="BC294" s="37"/>
      <c r="CE294" s="37">
        <v>396.42716519999999</v>
      </c>
      <c r="CF294" s="37">
        <v>518.23283399999991</v>
      </c>
      <c r="CG294" s="37">
        <v>0</v>
      </c>
      <c r="CH294" s="37">
        <v>0</v>
      </c>
      <c r="CI294" s="37">
        <v>235</v>
      </c>
      <c r="CJ294" s="37">
        <v>889.19102249999992</v>
      </c>
      <c r="CK294" s="37">
        <v>307.5</v>
      </c>
      <c r="CL294" s="37">
        <v>0</v>
      </c>
      <c r="CM294" s="37">
        <v>2346.3510216999998</v>
      </c>
      <c r="CN294" s="37">
        <v>2346.3510216999998</v>
      </c>
      <c r="CO294" s="37"/>
      <c r="CP294" s="39">
        <v>2346.3510216999998</v>
      </c>
      <c r="CQ294" s="37"/>
      <c r="CR294" s="40">
        <f t="shared" si="9"/>
        <v>100</v>
      </c>
      <c r="CT294" s="37">
        <v>100</v>
      </c>
      <c r="CU294" s="41" t="s">
        <v>43</v>
      </c>
      <c r="CV294" s="37">
        <v>100</v>
      </c>
      <c r="CW294" s="37">
        <v>0</v>
      </c>
      <c r="CX294" s="37">
        <v>100</v>
      </c>
      <c r="DA294" s="37">
        <v>1324.314558877762</v>
      </c>
      <c r="DB294" s="37"/>
      <c r="DC294" s="37">
        <v>1324.314558877762</v>
      </c>
      <c r="DD294" s="37"/>
      <c r="DE294" s="37">
        <v>1324.314558877762</v>
      </c>
      <c r="DF294" s="37"/>
      <c r="DG294" s="37">
        <v>1324.314558877762</v>
      </c>
      <c r="DH294" s="37"/>
    </row>
    <row r="295" spans="1:112" s="38" customFormat="1" ht="26.25" customHeight="1" x14ac:dyDescent="0.25">
      <c r="A295" s="1"/>
      <c r="B295" s="17"/>
      <c r="C295" s="26" t="s">
        <v>38</v>
      </c>
      <c r="D295" s="27">
        <f t="shared" si="8"/>
        <v>282</v>
      </c>
      <c r="E295" s="28" t="s">
        <v>668</v>
      </c>
      <c r="F295" s="28" t="s">
        <v>674</v>
      </c>
      <c r="G295" s="28" t="s">
        <v>675</v>
      </c>
      <c r="H295" s="28">
        <v>39</v>
      </c>
      <c r="I295" s="29" t="s">
        <v>671</v>
      </c>
      <c r="J295" s="30">
        <v>3</v>
      </c>
      <c r="K295" s="31">
        <v>4785.5128188999997</v>
      </c>
      <c r="L295" s="32">
        <v>100</v>
      </c>
      <c r="M295" s="33"/>
      <c r="N295" s="34">
        <v>100</v>
      </c>
      <c r="O295" s="34">
        <v>100</v>
      </c>
      <c r="P295" s="34">
        <v>100</v>
      </c>
      <c r="Q295" s="34">
        <v>0</v>
      </c>
      <c r="R295" s="34">
        <v>100</v>
      </c>
      <c r="S295" s="34">
        <v>100</v>
      </c>
      <c r="T295" s="34">
        <v>100</v>
      </c>
      <c r="U295" s="34">
        <v>0</v>
      </c>
      <c r="V295" s="34">
        <v>0</v>
      </c>
      <c r="W295" s="35">
        <v>100</v>
      </c>
      <c r="X295" s="33"/>
      <c r="Y295" s="34">
        <v>100</v>
      </c>
      <c r="Z295" s="34">
        <v>100</v>
      </c>
      <c r="AA295" s="34">
        <v>100</v>
      </c>
      <c r="AB295" s="34">
        <v>0</v>
      </c>
      <c r="AC295" s="34">
        <v>100</v>
      </c>
      <c r="AD295" s="34">
        <v>100</v>
      </c>
      <c r="AE295" s="34">
        <v>100</v>
      </c>
      <c r="AF295" s="34">
        <v>100</v>
      </c>
      <c r="AG295" s="34">
        <v>0</v>
      </c>
      <c r="AH295" s="37"/>
      <c r="AI295" s="37">
        <v>30.527490000000004</v>
      </c>
      <c r="AJ295" s="37">
        <v>37.446179999999998</v>
      </c>
      <c r="AK295" s="37"/>
      <c r="AL295" s="37">
        <v>2693.4798999999998</v>
      </c>
      <c r="AM295" s="37">
        <v>2.35</v>
      </c>
      <c r="AN295" s="37"/>
      <c r="AO295" s="37"/>
      <c r="AP295" s="37">
        <v>28.359999999999992</v>
      </c>
      <c r="AQ295" s="37">
        <v>615</v>
      </c>
      <c r="AR295" s="37"/>
      <c r="AS295" s="37"/>
      <c r="AT295" s="37">
        <v>30.527490000000004</v>
      </c>
      <c r="AU295" s="37">
        <v>37.446179999999998</v>
      </c>
      <c r="AV295" s="37"/>
      <c r="AW295" s="37">
        <v>2693.4798999999998</v>
      </c>
      <c r="AX295" s="37">
        <v>2.35</v>
      </c>
      <c r="AY295" s="37"/>
      <c r="AZ295" s="37"/>
      <c r="BA295" s="37">
        <v>28.359999999999992</v>
      </c>
      <c r="BB295" s="37">
        <v>615</v>
      </c>
      <c r="BC295" s="37"/>
      <c r="CE295" s="37">
        <v>337.93931429999998</v>
      </c>
      <c r="CF295" s="37">
        <v>414.52921259999994</v>
      </c>
      <c r="CG295" s="37">
        <v>0</v>
      </c>
      <c r="CH295" s="37">
        <v>2908.9582919999998</v>
      </c>
      <c r="CI295" s="37">
        <v>235</v>
      </c>
      <c r="CJ295" s="37">
        <v>889.0859999999999</v>
      </c>
      <c r="CK295" s="37">
        <v>0</v>
      </c>
      <c r="CL295" s="37">
        <v>0</v>
      </c>
      <c r="CM295" s="37">
        <v>4785.5128188999997</v>
      </c>
      <c r="CN295" s="37">
        <v>4785.5128188999997</v>
      </c>
      <c r="CO295" s="37"/>
      <c r="CP295" s="39">
        <v>4785.5128188999997</v>
      </c>
      <c r="CQ295" s="37"/>
      <c r="CR295" s="40">
        <f t="shared" si="9"/>
        <v>100</v>
      </c>
      <c r="CT295" s="37">
        <v>100</v>
      </c>
      <c r="CU295" s="41" t="s">
        <v>43</v>
      </c>
      <c r="CV295" s="37">
        <v>100</v>
      </c>
      <c r="CW295" s="37">
        <v>0</v>
      </c>
      <c r="CX295" s="37">
        <v>100</v>
      </c>
      <c r="DA295" s="37">
        <v>646.20614648738035</v>
      </c>
      <c r="DB295" s="37"/>
      <c r="DC295" s="37">
        <v>646.20614648738035</v>
      </c>
      <c r="DD295" s="37"/>
      <c r="DE295" s="37">
        <v>646.20614648738035</v>
      </c>
      <c r="DF295" s="37"/>
      <c r="DG295" s="37">
        <v>646.20614648738035</v>
      </c>
      <c r="DH295" s="37"/>
    </row>
    <row r="296" spans="1:112" s="38" customFormat="1" ht="26.25" customHeight="1" x14ac:dyDescent="0.25">
      <c r="A296" s="1"/>
      <c r="B296" s="17"/>
      <c r="C296" s="26" t="s">
        <v>38</v>
      </c>
      <c r="D296" s="27">
        <f t="shared" si="8"/>
        <v>283</v>
      </c>
      <c r="E296" s="28" t="s">
        <v>668</v>
      </c>
      <c r="F296" s="28" t="s">
        <v>68</v>
      </c>
      <c r="G296" s="28" t="s">
        <v>676</v>
      </c>
      <c r="H296" s="28">
        <v>39</v>
      </c>
      <c r="I296" s="29" t="s">
        <v>671</v>
      </c>
      <c r="J296" s="30">
        <v>3</v>
      </c>
      <c r="K296" s="31">
        <v>6710.7370693000003</v>
      </c>
      <c r="L296" s="32">
        <v>100</v>
      </c>
      <c r="M296" s="33"/>
      <c r="N296" s="34">
        <v>100</v>
      </c>
      <c r="O296" s="34">
        <v>100</v>
      </c>
      <c r="P296" s="34">
        <v>100</v>
      </c>
      <c r="Q296" s="34">
        <v>100</v>
      </c>
      <c r="R296" s="34">
        <v>100</v>
      </c>
      <c r="S296" s="34">
        <v>100</v>
      </c>
      <c r="T296" s="34">
        <v>100</v>
      </c>
      <c r="U296" s="34">
        <v>0</v>
      </c>
      <c r="V296" s="34">
        <v>0</v>
      </c>
      <c r="W296" s="35">
        <v>100</v>
      </c>
      <c r="X296" s="33"/>
      <c r="Y296" s="34">
        <v>100</v>
      </c>
      <c r="Z296" s="34">
        <v>100</v>
      </c>
      <c r="AA296" s="34">
        <v>100</v>
      </c>
      <c r="AB296" s="34">
        <v>99.999999999999972</v>
      </c>
      <c r="AC296" s="34">
        <v>100</v>
      </c>
      <c r="AD296" s="34">
        <v>100</v>
      </c>
      <c r="AE296" s="34">
        <v>100</v>
      </c>
      <c r="AF296" s="34">
        <v>100</v>
      </c>
      <c r="AG296" s="34">
        <v>0</v>
      </c>
      <c r="AH296" s="37"/>
      <c r="AI296" s="37">
        <v>29.601828264916236</v>
      </c>
      <c r="AJ296" s="37">
        <v>29.242044769990901</v>
      </c>
      <c r="AK296" s="37">
        <v>149.82843999999997</v>
      </c>
      <c r="AL296" s="37">
        <v>2637.1756327198236</v>
      </c>
      <c r="AM296" s="37">
        <v>2.35</v>
      </c>
      <c r="AN296" s="37"/>
      <c r="AO296" s="37"/>
      <c r="AP296" s="37">
        <v>38.590000000000003</v>
      </c>
      <c r="AQ296" s="37">
        <v>615.00000000000011</v>
      </c>
      <c r="AR296" s="37"/>
      <c r="AS296" s="37"/>
      <c r="AT296" s="37">
        <v>29.601828264916236</v>
      </c>
      <c r="AU296" s="37">
        <v>29.242044769990901</v>
      </c>
      <c r="AV296" s="37">
        <v>149.82843999999997</v>
      </c>
      <c r="AW296" s="37">
        <v>2637.1756327198236</v>
      </c>
      <c r="AX296" s="37">
        <v>2.35</v>
      </c>
      <c r="AY296" s="37"/>
      <c r="AZ296" s="37"/>
      <c r="BA296" s="37">
        <v>38.590000000000003</v>
      </c>
      <c r="BB296" s="37">
        <v>615.00000000000011</v>
      </c>
      <c r="BC296" s="37"/>
      <c r="CE296" s="37">
        <v>317.87773650000003</v>
      </c>
      <c r="CF296" s="37">
        <v>574.02829799999995</v>
      </c>
      <c r="CG296" s="37">
        <v>1523.7552347999999</v>
      </c>
      <c r="CH296" s="37">
        <v>3256.6320000000001</v>
      </c>
      <c r="CI296" s="37">
        <v>235</v>
      </c>
      <c r="CJ296" s="37">
        <v>803.44380000000012</v>
      </c>
      <c r="CK296" s="37">
        <v>0</v>
      </c>
      <c r="CL296" s="37">
        <v>0</v>
      </c>
      <c r="CM296" s="37">
        <v>6710.7370693000003</v>
      </c>
      <c r="CN296" s="37">
        <v>6710.7370693000003</v>
      </c>
      <c r="CO296" s="37"/>
      <c r="CP296" s="39">
        <v>6710.7370693000003</v>
      </c>
      <c r="CQ296" s="37"/>
      <c r="CR296" s="40">
        <f t="shared" si="9"/>
        <v>100</v>
      </c>
      <c r="CT296" s="37">
        <v>100</v>
      </c>
      <c r="CU296" s="41" t="s">
        <v>43</v>
      </c>
      <c r="CV296" s="37">
        <v>100</v>
      </c>
      <c r="CW296" s="37">
        <v>0</v>
      </c>
      <c r="CX296" s="37">
        <v>100</v>
      </c>
      <c r="DA296" s="37">
        <v>2713.7618439069629</v>
      </c>
      <c r="DB296" s="37"/>
      <c r="DC296" s="37">
        <v>2713.7618439069629</v>
      </c>
      <c r="DD296" s="37"/>
      <c r="DE296" s="37">
        <v>2713.7618439069629</v>
      </c>
      <c r="DF296" s="37"/>
      <c r="DG296" s="37">
        <v>2713.7618439069629</v>
      </c>
      <c r="DH296" s="37"/>
    </row>
    <row r="297" spans="1:112" s="38" customFormat="1" ht="26.25" customHeight="1" x14ac:dyDescent="0.25">
      <c r="A297" s="1"/>
      <c r="B297" s="17"/>
      <c r="C297" s="26" t="s">
        <v>38</v>
      </c>
      <c r="D297" s="27">
        <f t="shared" si="8"/>
        <v>284</v>
      </c>
      <c r="E297" s="28" t="s">
        <v>668</v>
      </c>
      <c r="F297" s="28" t="s">
        <v>677</v>
      </c>
      <c r="G297" s="28" t="s">
        <v>678</v>
      </c>
      <c r="H297" s="28">
        <v>39</v>
      </c>
      <c r="I297" s="29" t="s">
        <v>671</v>
      </c>
      <c r="J297" s="30">
        <v>3</v>
      </c>
      <c r="K297" s="31">
        <v>4238.7107885000005</v>
      </c>
      <c r="L297" s="32">
        <v>100</v>
      </c>
      <c r="M297" s="33"/>
      <c r="N297" s="34">
        <v>100</v>
      </c>
      <c r="O297" s="34">
        <v>100</v>
      </c>
      <c r="P297" s="34">
        <v>100.00000000000003</v>
      </c>
      <c r="Q297" s="34">
        <v>0</v>
      </c>
      <c r="R297" s="34">
        <v>100</v>
      </c>
      <c r="S297" s="34">
        <v>100</v>
      </c>
      <c r="T297" s="34">
        <v>100</v>
      </c>
      <c r="U297" s="34">
        <v>0</v>
      </c>
      <c r="V297" s="34">
        <v>0</v>
      </c>
      <c r="W297" s="35">
        <v>100</v>
      </c>
      <c r="X297" s="33"/>
      <c r="Y297" s="34">
        <v>100</v>
      </c>
      <c r="Z297" s="34">
        <v>100</v>
      </c>
      <c r="AA297" s="34">
        <v>100</v>
      </c>
      <c r="AB297" s="34">
        <v>0</v>
      </c>
      <c r="AC297" s="34">
        <v>100</v>
      </c>
      <c r="AD297" s="34">
        <v>100</v>
      </c>
      <c r="AE297" s="34">
        <v>100</v>
      </c>
      <c r="AF297" s="34">
        <v>100</v>
      </c>
      <c r="AG297" s="34">
        <v>0</v>
      </c>
      <c r="AH297" s="37"/>
      <c r="AI297" s="37">
        <v>26.286649999999998</v>
      </c>
      <c r="AJ297" s="37">
        <v>36.1783</v>
      </c>
      <c r="AK297" s="37"/>
      <c r="AL297" s="37">
        <v>2693.4799000000003</v>
      </c>
      <c r="AM297" s="37">
        <v>2.35</v>
      </c>
      <c r="AN297" s="37"/>
      <c r="AO297" s="37"/>
      <c r="AP297" s="37">
        <v>38.589999999999996</v>
      </c>
      <c r="AQ297" s="37">
        <v>615</v>
      </c>
      <c r="AR297" s="37"/>
      <c r="AS297" s="37"/>
      <c r="AT297" s="37">
        <v>26.286649999999998</v>
      </c>
      <c r="AU297" s="37">
        <v>36.1783</v>
      </c>
      <c r="AV297" s="37"/>
      <c r="AW297" s="37">
        <v>2693.4799000000003</v>
      </c>
      <c r="AX297" s="37">
        <v>2.35</v>
      </c>
      <c r="AY297" s="37"/>
      <c r="AZ297" s="37"/>
      <c r="BA297" s="37">
        <v>38.589999999999996</v>
      </c>
      <c r="BB297" s="37">
        <v>615</v>
      </c>
      <c r="BC297" s="37"/>
      <c r="CE297" s="37">
        <v>290.99321550000002</v>
      </c>
      <c r="CF297" s="37">
        <v>400.49378100000001</v>
      </c>
      <c r="CG297" s="37">
        <v>0</v>
      </c>
      <c r="CH297" s="37">
        <v>2908.9582919999998</v>
      </c>
      <c r="CI297" s="37">
        <v>235</v>
      </c>
      <c r="CJ297" s="37">
        <v>403.26550000000003</v>
      </c>
      <c r="CK297" s="37">
        <v>0</v>
      </c>
      <c r="CL297" s="37">
        <v>0</v>
      </c>
      <c r="CM297" s="37">
        <v>4238.7107885000005</v>
      </c>
      <c r="CN297" s="37">
        <v>4238.7107885000005</v>
      </c>
      <c r="CO297" s="37"/>
      <c r="CP297" s="39">
        <v>4238.7107885000005</v>
      </c>
      <c r="CQ297" s="37"/>
      <c r="CR297" s="40">
        <f t="shared" si="9"/>
        <v>100</v>
      </c>
      <c r="CT297" s="37">
        <v>100</v>
      </c>
      <c r="CU297" s="41" t="s">
        <v>43</v>
      </c>
      <c r="CV297" s="37">
        <v>100</v>
      </c>
      <c r="CW297" s="37">
        <v>0</v>
      </c>
      <c r="CX297" s="37">
        <v>100</v>
      </c>
      <c r="DA297" s="37">
        <v>821.24561471233324</v>
      </c>
      <c r="DB297" s="37"/>
      <c r="DC297" s="37">
        <v>821.24561471233324</v>
      </c>
      <c r="DD297" s="37"/>
      <c r="DE297" s="37">
        <v>821.24561471233324</v>
      </c>
      <c r="DF297" s="37"/>
      <c r="DG297" s="37">
        <v>821.24561471233324</v>
      </c>
      <c r="DH297" s="37"/>
    </row>
    <row r="298" spans="1:112" s="38" customFormat="1" ht="26.25" customHeight="1" x14ac:dyDescent="0.25">
      <c r="A298" s="1"/>
      <c r="B298" s="17"/>
      <c r="C298" s="26" t="s">
        <v>38</v>
      </c>
      <c r="D298" s="27">
        <f t="shared" si="8"/>
        <v>285</v>
      </c>
      <c r="E298" s="28" t="s">
        <v>668</v>
      </c>
      <c r="F298" s="28" t="s">
        <v>679</v>
      </c>
      <c r="G298" s="28" t="s">
        <v>680</v>
      </c>
      <c r="H298" s="28">
        <v>39</v>
      </c>
      <c r="I298" s="29" t="s">
        <v>671</v>
      </c>
      <c r="J298" s="30">
        <v>3</v>
      </c>
      <c r="K298" s="31">
        <v>1405.8413966999999</v>
      </c>
      <c r="L298" s="32">
        <v>100</v>
      </c>
      <c r="M298" s="33"/>
      <c r="N298" s="34">
        <v>100</v>
      </c>
      <c r="O298" s="34">
        <v>100.00000000000003</v>
      </c>
      <c r="P298" s="34">
        <v>0</v>
      </c>
      <c r="Q298" s="34">
        <v>0</v>
      </c>
      <c r="R298" s="34">
        <v>0</v>
      </c>
      <c r="S298" s="34">
        <v>100</v>
      </c>
      <c r="T298" s="34">
        <v>100</v>
      </c>
      <c r="U298" s="34">
        <v>100</v>
      </c>
      <c r="V298" s="34">
        <v>0</v>
      </c>
      <c r="W298" s="35">
        <v>100</v>
      </c>
      <c r="X298" s="33"/>
      <c r="Y298" s="34">
        <v>100</v>
      </c>
      <c r="Z298" s="34">
        <v>100</v>
      </c>
      <c r="AA298" s="34">
        <v>0</v>
      </c>
      <c r="AB298" s="34">
        <v>0</v>
      </c>
      <c r="AC298" s="34">
        <v>0</v>
      </c>
      <c r="AD298" s="34">
        <v>100</v>
      </c>
      <c r="AE298" s="34">
        <v>100</v>
      </c>
      <c r="AF298" s="34">
        <v>100</v>
      </c>
      <c r="AG298" s="34">
        <v>0</v>
      </c>
      <c r="AH298" s="37"/>
      <c r="AI298" s="37">
        <v>11.378130000000001</v>
      </c>
      <c r="AJ298" s="37"/>
      <c r="AK298" s="37"/>
      <c r="AL298" s="37"/>
      <c r="AM298" s="37">
        <v>2.35</v>
      </c>
      <c r="AN298" s="37"/>
      <c r="AO298" s="37"/>
      <c r="AP298" s="37">
        <v>41.66</v>
      </c>
      <c r="AQ298" s="37">
        <v>615</v>
      </c>
      <c r="AR298" s="37"/>
      <c r="AS298" s="37"/>
      <c r="AT298" s="37">
        <v>11.378130000000001</v>
      </c>
      <c r="AU298" s="37"/>
      <c r="AV298" s="37"/>
      <c r="AW298" s="37"/>
      <c r="AX298" s="37">
        <v>2.35</v>
      </c>
      <c r="AY298" s="37"/>
      <c r="AZ298" s="37"/>
      <c r="BA298" s="37">
        <v>41.66</v>
      </c>
      <c r="BB298" s="37">
        <v>615</v>
      </c>
      <c r="BC298" s="37"/>
      <c r="CE298" s="37">
        <v>120.49439670000001</v>
      </c>
      <c r="CF298" s="37">
        <v>0</v>
      </c>
      <c r="CG298" s="37">
        <v>0</v>
      </c>
      <c r="CH298" s="37">
        <v>0</v>
      </c>
      <c r="CI298" s="37">
        <v>235</v>
      </c>
      <c r="CJ298" s="37">
        <v>435.34699999999992</v>
      </c>
      <c r="CK298" s="37">
        <v>615</v>
      </c>
      <c r="CL298" s="37">
        <v>0</v>
      </c>
      <c r="CM298" s="37">
        <v>1405.8413966999999</v>
      </c>
      <c r="CN298" s="37">
        <v>1405.8413966999999</v>
      </c>
      <c r="CO298" s="37"/>
      <c r="CP298" s="39">
        <v>1405.8413966999999</v>
      </c>
      <c r="CQ298" s="37"/>
      <c r="CR298" s="40">
        <f t="shared" si="9"/>
        <v>100</v>
      </c>
      <c r="CT298" s="37">
        <v>100</v>
      </c>
      <c r="CU298" s="41" t="s">
        <v>43</v>
      </c>
      <c r="CV298" s="37">
        <v>100</v>
      </c>
      <c r="CW298" s="37">
        <v>0</v>
      </c>
      <c r="CX298" s="37">
        <v>100</v>
      </c>
      <c r="DA298" s="37">
        <v>563.04278267716529</v>
      </c>
      <c r="DB298" s="37"/>
      <c r="DC298" s="37">
        <v>563.04278267716529</v>
      </c>
      <c r="DD298" s="37"/>
      <c r="DE298" s="37">
        <v>563.04278267716529</v>
      </c>
      <c r="DF298" s="37"/>
      <c r="DG298" s="37">
        <v>563.04278267716529</v>
      </c>
      <c r="DH298" s="37"/>
    </row>
    <row r="299" spans="1:112" s="38" customFormat="1" ht="26.25" customHeight="1" x14ac:dyDescent="0.25">
      <c r="A299" s="1"/>
      <c r="B299" s="17"/>
      <c r="C299" s="26" t="s">
        <v>38</v>
      </c>
      <c r="D299" s="27">
        <f t="shared" si="8"/>
        <v>286</v>
      </c>
      <c r="E299" s="28" t="s">
        <v>668</v>
      </c>
      <c r="F299" s="28" t="s">
        <v>681</v>
      </c>
      <c r="G299" s="28" t="s">
        <v>682</v>
      </c>
      <c r="H299" s="28">
        <v>39</v>
      </c>
      <c r="I299" s="29" t="s">
        <v>671</v>
      </c>
      <c r="J299" s="30">
        <v>3</v>
      </c>
      <c r="K299" s="31">
        <v>4048.2726199919998</v>
      </c>
      <c r="L299" s="32">
        <v>100</v>
      </c>
      <c r="M299" s="33"/>
      <c r="N299" s="34">
        <v>100</v>
      </c>
      <c r="O299" s="34">
        <v>0</v>
      </c>
      <c r="P299" s="34">
        <v>0</v>
      </c>
      <c r="Q299" s="34">
        <v>0</v>
      </c>
      <c r="R299" s="34">
        <v>100</v>
      </c>
      <c r="S299" s="34">
        <v>100</v>
      </c>
      <c r="T299" s="34">
        <v>100</v>
      </c>
      <c r="U299" s="34">
        <v>0</v>
      </c>
      <c r="V299" s="34">
        <v>0</v>
      </c>
      <c r="W299" s="35">
        <v>100</v>
      </c>
      <c r="X299" s="33"/>
      <c r="Y299" s="34">
        <v>100</v>
      </c>
      <c r="Z299" s="34">
        <v>100</v>
      </c>
      <c r="AA299" s="34">
        <v>0</v>
      </c>
      <c r="AB299" s="34">
        <v>0</v>
      </c>
      <c r="AC299" s="34">
        <v>100</v>
      </c>
      <c r="AD299" s="34">
        <v>100</v>
      </c>
      <c r="AE299" s="34">
        <v>100</v>
      </c>
      <c r="AF299" s="34">
        <v>100</v>
      </c>
      <c r="AG299" s="34">
        <v>0</v>
      </c>
      <c r="AH299" s="37"/>
      <c r="AI299" s="37">
        <v>31.347239999999999</v>
      </c>
      <c r="AJ299" s="37"/>
      <c r="AK299" s="37"/>
      <c r="AL299" s="37">
        <v>2030.9798099999998</v>
      </c>
      <c r="AM299" s="37">
        <v>2.3499999999999996</v>
      </c>
      <c r="AN299" s="37"/>
      <c r="AO299" s="37"/>
      <c r="AP299" s="37">
        <v>41.66</v>
      </c>
      <c r="AQ299" s="37">
        <v>615</v>
      </c>
      <c r="AR299" s="37"/>
      <c r="AS299" s="37"/>
      <c r="AT299" s="37">
        <v>31.347239999999999</v>
      </c>
      <c r="AU299" s="37"/>
      <c r="AV299" s="37"/>
      <c r="AW299" s="37">
        <v>2030.9798099999998</v>
      </c>
      <c r="AX299" s="37">
        <v>2.3499999999999996</v>
      </c>
      <c r="AY299" s="37"/>
      <c r="AZ299" s="37"/>
      <c r="BA299" s="37">
        <v>41.66</v>
      </c>
      <c r="BB299" s="37">
        <v>615</v>
      </c>
      <c r="BC299" s="37"/>
      <c r="CE299" s="37">
        <v>0</v>
      </c>
      <c r="CF299" s="37">
        <v>0</v>
      </c>
      <c r="CG299" s="37">
        <v>0</v>
      </c>
      <c r="CH299" s="37">
        <v>3377.9256199920001</v>
      </c>
      <c r="CI299" s="37">
        <v>235</v>
      </c>
      <c r="CJ299" s="37">
        <v>435.34699999999992</v>
      </c>
      <c r="CK299" s="37">
        <v>0</v>
      </c>
      <c r="CL299" s="37">
        <v>0</v>
      </c>
      <c r="CM299" s="37">
        <v>4048.2726199919998</v>
      </c>
      <c r="CN299" s="37">
        <v>4048.2726199919998</v>
      </c>
      <c r="CO299" s="37"/>
      <c r="CP299" s="39">
        <v>4048.2726199919998</v>
      </c>
      <c r="CQ299" s="37"/>
      <c r="CR299" s="40">
        <f t="shared" si="9"/>
        <v>100</v>
      </c>
      <c r="CT299" s="37">
        <v>100</v>
      </c>
      <c r="CU299" s="41" t="s">
        <v>43</v>
      </c>
      <c r="CV299" s="37">
        <v>100</v>
      </c>
      <c r="CW299" s="37">
        <v>0</v>
      </c>
      <c r="CX299" s="37">
        <v>100</v>
      </c>
      <c r="DA299" s="37">
        <v>772.47547008893866</v>
      </c>
      <c r="DB299" s="37"/>
      <c r="DC299" s="37">
        <v>772.47547008893866</v>
      </c>
      <c r="DD299" s="37"/>
      <c r="DE299" s="37">
        <v>772.47547008893866</v>
      </c>
      <c r="DF299" s="37"/>
      <c r="DG299" s="37">
        <v>772.47547008893866</v>
      </c>
      <c r="DH299" s="37"/>
    </row>
    <row r="300" spans="1:112" s="38" customFormat="1" ht="26.25" customHeight="1" x14ac:dyDescent="0.25">
      <c r="A300" s="1"/>
      <c r="B300" s="17"/>
      <c r="C300" s="26" t="s">
        <v>38</v>
      </c>
      <c r="D300" s="27">
        <f t="shared" si="8"/>
        <v>287</v>
      </c>
      <c r="E300" s="28" t="s">
        <v>668</v>
      </c>
      <c r="F300" s="28" t="s">
        <v>450</v>
      </c>
      <c r="G300" s="28" t="s">
        <v>683</v>
      </c>
      <c r="H300" s="28">
        <v>39</v>
      </c>
      <c r="I300" s="29" t="s">
        <v>671</v>
      </c>
      <c r="J300" s="30">
        <v>3</v>
      </c>
      <c r="K300" s="31">
        <v>5812.1316630160009</v>
      </c>
      <c r="L300" s="32">
        <v>100</v>
      </c>
      <c r="M300" s="33"/>
      <c r="N300" s="34">
        <v>100</v>
      </c>
      <c r="O300" s="34">
        <v>100</v>
      </c>
      <c r="P300" s="34">
        <v>100.00000000000003</v>
      </c>
      <c r="Q300" s="34">
        <v>0</v>
      </c>
      <c r="R300" s="34">
        <v>100</v>
      </c>
      <c r="S300" s="34">
        <v>100</v>
      </c>
      <c r="T300" s="34">
        <v>100</v>
      </c>
      <c r="U300" s="34">
        <v>0</v>
      </c>
      <c r="V300" s="34">
        <v>0</v>
      </c>
      <c r="W300" s="35">
        <v>100</v>
      </c>
      <c r="X300" s="33"/>
      <c r="Y300" s="34">
        <v>100</v>
      </c>
      <c r="Z300" s="34">
        <v>100</v>
      </c>
      <c r="AA300" s="34">
        <v>100</v>
      </c>
      <c r="AB300" s="34">
        <v>0</v>
      </c>
      <c r="AC300" s="34">
        <v>100</v>
      </c>
      <c r="AD300" s="34">
        <v>100</v>
      </c>
      <c r="AE300" s="34">
        <v>100</v>
      </c>
      <c r="AF300" s="34">
        <v>100</v>
      </c>
      <c r="AG300" s="34">
        <v>0</v>
      </c>
      <c r="AH300" s="37"/>
      <c r="AI300" s="37">
        <v>41.29354</v>
      </c>
      <c r="AJ300" s="37">
        <v>14.930380000000001</v>
      </c>
      <c r="AK300" s="37"/>
      <c r="AL300" s="37">
        <v>2434.6247099999996</v>
      </c>
      <c r="AM300" s="37">
        <v>2.35</v>
      </c>
      <c r="AN300" s="37"/>
      <c r="AO300" s="37"/>
      <c r="AP300" s="37">
        <v>28.36</v>
      </c>
      <c r="AQ300" s="37">
        <v>615</v>
      </c>
      <c r="AR300" s="37"/>
      <c r="AS300" s="37"/>
      <c r="AT300" s="37">
        <v>41.29354</v>
      </c>
      <c r="AU300" s="37">
        <v>14.930380000000001</v>
      </c>
      <c r="AV300" s="37"/>
      <c r="AW300" s="37">
        <v>2434.6247099999996</v>
      </c>
      <c r="AX300" s="37">
        <v>2.35</v>
      </c>
      <c r="AY300" s="37"/>
      <c r="AZ300" s="37"/>
      <c r="BA300" s="37">
        <v>28.36</v>
      </c>
      <c r="BB300" s="37">
        <v>615</v>
      </c>
      <c r="BC300" s="37"/>
      <c r="CE300" s="37">
        <v>314.65677479999999</v>
      </c>
      <c r="CF300" s="37">
        <v>113.7694956</v>
      </c>
      <c r="CG300" s="37">
        <v>0</v>
      </c>
      <c r="CH300" s="37">
        <v>4259.6193926160004</v>
      </c>
      <c r="CI300" s="37">
        <v>235</v>
      </c>
      <c r="CJ300" s="37">
        <v>889.0859999999999</v>
      </c>
      <c r="CK300" s="37">
        <v>0</v>
      </c>
      <c r="CL300" s="37">
        <v>0</v>
      </c>
      <c r="CM300" s="37">
        <v>5812.1316630160009</v>
      </c>
      <c r="CN300" s="37">
        <v>5812.1316630160009</v>
      </c>
      <c r="CO300" s="37"/>
      <c r="CP300" s="39">
        <v>5812.1316630160009</v>
      </c>
      <c r="CQ300" s="37"/>
      <c r="CR300" s="40">
        <f t="shared" si="9"/>
        <v>100</v>
      </c>
      <c r="CT300" s="37">
        <v>100</v>
      </c>
      <c r="CU300" s="41" t="s">
        <v>43</v>
      </c>
      <c r="CV300" s="37">
        <v>100</v>
      </c>
      <c r="CW300" s="37">
        <v>0</v>
      </c>
      <c r="CX300" s="37">
        <v>100</v>
      </c>
      <c r="DA300" s="37">
        <v>2060.2549631083607</v>
      </c>
      <c r="DB300" s="37"/>
      <c r="DC300" s="37">
        <v>2060.2549631083607</v>
      </c>
      <c r="DD300" s="37"/>
      <c r="DE300" s="37">
        <v>2060.2549631083607</v>
      </c>
      <c r="DF300" s="37"/>
      <c r="DG300" s="37">
        <v>2060.2549631083607</v>
      </c>
      <c r="DH300" s="37"/>
    </row>
    <row r="301" spans="1:112" s="38" customFormat="1" ht="26.25" customHeight="1" x14ac:dyDescent="0.25">
      <c r="A301" s="1"/>
      <c r="B301" s="17"/>
      <c r="C301" s="26" t="s">
        <v>38</v>
      </c>
      <c r="D301" s="27">
        <f t="shared" si="8"/>
        <v>288</v>
      </c>
      <c r="E301" s="28" t="s">
        <v>668</v>
      </c>
      <c r="F301" s="28" t="s">
        <v>684</v>
      </c>
      <c r="G301" s="28" t="s">
        <v>685</v>
      </c>
      <c r="H301" s="28">
        <v>39</v>
      </c>
      <c r="I301" s="29" t="s">
        <v>671</v>
      </c>
      <c r="J301" s="30">
        <v>3</v>
      </c>
      <c r="K301" s="31">
        <v>6283.1269619000004</v>
      </c>
      <c r="L301" s="32">
        <v>100.00000000000003</v>
      </c>
      <c r="M301" s="33"/>
      <c r="N301" s="34">
        <v>100.00000000000003</v>
      </c>
      <c r="O301" s="34">
        <v>100</v>
      </c>
      <c r="P301" s="34">
        <v>99.999999999999986</v>
      </c>
      <c r="Q301" s="34">
        <v>100</v>
      </c>
      <c r="R301" s="34">
        <v>100.00000000000003</v>
      </c>
      <c r="S301" s="34">
        <v>100</v>
      </c>
      <c r="T301" s="34">
        <v>100</v>
      </c>
      <c r="U301" s="34">
        <v>0</v>
      </c>
      <c r="V301" s="34">
        <v>0</v>
      </c>
      <c r="W301" s="35">
        <v>100</v>
      </c>
      <c r="X301" s="33"/>
      <c r="Y301" s="34">
        <v>100</v>
      </c>
      <c r="Z301" s="34">
        <v>100</v>
      </c>
      <c r="AA301" s="34">
        <v>100</v>
      </c>
      <c r="AB301" s="34">
        <v>100</v>
      </c>
      <c r="AC301" s="34">
        <v>100</v>
      </c>
      <c r="AD301" s="34">
        <v>100</v>
      </c>
      <c r="AE301" s="34">
        <v>100</v>
      </c>
      <c r="AF301" s="34">
        <v>100</v>
      </c>
      <c r="AG301" s="34">
        <v>0</v>
      </c>
      <c r="AH301" s="37"/>
      <c r="AI301" s="37">
        <v>7.8700000000000019</v>
      </c>
      <c r="AJ301" s="37">
        <v>22.952999999999996</v>
      </c>
      <c r="AK301" s="37">
        <v>149.94866999999999</v>
      </c>
      <c r="AL301" s="37">
        <v>2329.4643670855016</v>
      </c>
      <c r="AM301" s="37">
        <v>3.3499999999999996</v>
      </c>
      <c r="AN301" s="37"/>
      <c r="AO301" s="37"/>
      <c r="AP301" s="37">
        <v>38.590000000000011</v>
      </c>
      <c r="AQ301" s="37">
        <v>615</v>
      </c>
      <c r="AR301" s="37"/>
      <c r="AS301" s="37"/>
      <c r="AT301" s="37">
        <v>7.8700000000000019</v>
      </c>
      <c r="AU301" s="37">
        <v>22.952999999999996</v>
      </c>
      <c r="AV301" s="37">
        <v>149.94866999999999</v>
      </c>
      <c r="AW301" s="37">
        <v>2329.4643670855016</v>
      </c>
      <c r="AX301" s="37">
        <v>3.3499999999999996</v>
      </c>
      <c r="AY301" s="37"/>
      <c r="AZ301" s="37"/>
      <c r="BA301" s="37">
        <v>38.590000000000011</v>
      </c>
      <c r="BB301" s="37">
        <v>615</v>
      </c>
      <c r="BC301" s="37"/>
      <c r="CE301" s="37">
        <v>78.149100000000004</v>
      </c>
      <c r="CF301" s="37">
        <v>227.92329000000001</v>
      </c>
      <c r="CG301" s="37">
        <v>1506.9841334999999</v>
      </c>
      <c r="CH301" s="37">
        <v>3331.6266384</v>
      </c>
      <c r="CI301" s="37">
        <v>335</v>
      </c>
      <c r="CJ301" s="37">
        <v>803.44380000000012</v>
      </c>
      <c r="CK301" s="37">
        <v>0</v>
      </c>
      <c r="CL301" s="37">
        <v>0</v>
      </c>
      <c r="CM301" s="37">
        <v>6283.1269619000004</v>
      </c>
      <c r="CN301" s="37">
        <v>6283.1269619000004</v>
      </c>
      <c r="CO301" s="37"/>
      <c r="CP301" s="39">
        <v>6283.1269618999995</v>
      </c>
      <c r="CQ301" s="37"/>
      <c r="CR301" s="40">
        <f t="shared" si="9"/>
        <v>100.00000000000003</v>
      </c>
      <c r="CT301" s="37">
        <v>100</v>
      </c>
      <c r="CU301" s="41" t="s">
        <v>43</v>
      </c>
      <c r="CV301" s="37">
        <v>100</v>
      </c>
      <c r="CW301" s="37">
        <v>0</v>
      </c>
      <c r="CX301" s="37">
        <v>100</v>
      </c>
      <c r="DA301" s="37">
        <v>12855.759360094191</v>
      </c>
      <c r="DB301" s="37"/>
      <c r="DC301" s="37">
        <v>12855.759360094191</v>
      </c>
      <c r="DD301" s="37"/>
      <c r="DE301" s="37">
        <v>12855.759360094191</v>
      </c>
      <c r="DF301" s="37"/>
      <c r="DG301" s="37">
        <v>12855.759360094191</v>
      </c>
      <c r="DH301" s="37"/>
    </row>
    <row r="302" spans="1:112" s="38" customFormat="1" ht="26.25" customHeight="1" x14ac:dyDescent="0.25">
      <c r="A302" s="1"/>
      <c r="B302" s="17"/>
      <c r="C302" s="26" t="s">
        <v>38</v>
      </c>
      <c r="D302" s="27">
        <f t="shared" si="8"/>
        <v>289</v>
      </c>
      <c r="E302" s="28" t="s">
        <v>668</v>
      </c>
      <c r="F302" s="28" t="s">
        <v>686</v>
      </c>
      <c r="G302" s="28" t="s">
        <v>687</v>
      </c>
      <c r="H302" s="28">
        <v>39</v>
      </c>
      <c r="I302" s="29" t="s">
        <v>671</v>
      </c>
      <c r="J302" s="30">
        <v>3</v>
      </c>
      <c r="K302" s="31">
        <v>1565.1812</v>
      </c>
      <c r="L302" s="32">
        <v>100</v>
      </c>
      <c r="M302" s="33"/>
      <c r="N302" s="34">
        <v>100</v>
      </c>
      <c r="O302" s="34">
        <v>100</v>
      </c>
      <c r="P302" s="34">
        <v>0</v>
      </c>
      <c r="Q302" s="34">
        <v>0</v>
      </c>
      <c r="R302" s="34">
        <v>0</v>
      </c>
      <c r="S302" s="34">
        <v>100</v>
      </c>
      <c r="T302" s="34">
        <v>100</v>
      </c>
      <c r="U302" s="34">
        <v>100</v>
      </c>
      <c r="V302" s="34">
        <v>0</v>
      </c>
      <c r="W302" s="35">
        <v>100</v>
      </c>
      <c r="X302" s="33"/>
      <c r="Y302" s="34">
        <v>100</v>
      </c>
      <c r="Z302" s="34">
        <v>100</v>
      </c>
      <c r="AA302" s="34">
        <v>0</v>
      </c>
      <c r="AB302" s="34">
        <v>0</v>
      </c>
      <c r="AC302" s="34">
        <v>0</v>
      </c>
      <c r="AD302" s="34">
        <v>100</v>
      </c>
      <c r="AE302" s="34">
        <v>100</v>
      </c>
      <c r="AF302" s="34">
        <v>100</v>
      </c>
      <c r="AG302" s="34">
        <v>0</v>
      </c>
      <c r="AH302" s="37"/>
      <c r="AI302" s="37">
        <v>32.39</v>
      </c>
      <c r="AJ302" s="37"/>
      <c r="AK302" s="37"/>
      <c r="AL302" s="37"/>
      <c r="AM302" s="37">
        <v>2.35</v>
      </c>
      <c r="AN302" s="37"/>
      <c r="AO302" s="37"/>
      <c r="AP302" s="37">
        <v>38.590000000000003</v>
      </c>
      <c r="AQ302" s="37">
        <v>615</v>
      </c>
      <c r="AR302" s="37"/>
      <c r="AS302" s="37"/>
      <c r="AT302" s="37">
        <v>32.39</v>
      </c>
      <c r="AU302" s="37"/>
      <c r="AV302" s="37"/>
      <c r="AW302" s="37"/>
      <c r="AX302" s="37">
        <v>2.35</v>
      </c>
      <c r="AY302" s="37"/>
      <c r="AZ302" s="37"/>
      <c r="BA302" s="37">
        <v>38.590000000000003</v>
      </c>
      <c r="BB302" s="37">
        <v>615</v>
      </c>
      <c r="BC302" s="37"/>
      <c r="CE302" s="37">
        <v>311.91570000000002</v>
      </c>
      <c r="CF302" s="37">
        <v>0</v>
      </c>
      <c r="CG302" s="37">
        <v>0</v>
      </c>
      <c r="CH302" s="37">
        <v>0</v>
      </c>
      <c r="CI302" s="37">
        <v>235</v>
      </c>
      <c r="CJ302" s="37">
        <v>403.26550000000003</v>
      </c>
      <c r="CK302" s="37">
        <v>615</v>
      </c>
      <c r="CL302" s="37">
        <v>0</v>
      </c>
      <c r="CM302" s="37">
        <v>1565.1812</v>
      </c>
      <c r="CN302" s="37">
        <v>1565.1812</v>
      </c>
      <c r="CO302" s="37"/>
      <c r="CP302" s="39">
        <v>1565.1812</v>
      </c>
      <c r="CQ302" s="37"/>
      <c r="CR302" s="40">
        <f t="shared" si="9"/>
        <v>100</v>
      </c>
      <c r="CT302" s="37">
        <v>100</v>
      </c>
      <c r="CU302" s="41" t="s">
        <v>43</v>
      </c>
      <c r="CV302" s="37">
        <v>100</v>
      </c>
      <c r="CW302" s="37">
        <v>0</v>
      </c>
      <c r="CX302" s="37">
        <v>100</v>
      </c>
      <c r="DA302" s="37">
        <v>337.36762436664628</v>
      </c>
      <c r="DB302" s="37"/>
      <c r="DC302" s="37">
        <v>337.36762436664628</v>
      </c>
      <c r="DD302" s="37"/>
      <c r="DE302" s="37">
        <v>337.36762436664628</v>
      </c>
      <c r="DF302" s="37"/>
      <c r="DG302" s="37">
        <v>337.36762436664628</v>
      </c>
      <c r="DH302" s="37"/>
    </row>
    <row r="303" spans="1:112" s="38" customFormat="1" ht="26.25" customHeight="1" x14ac:dyDescent="0.25">
      <c r="A303" s="1"/>
      <c r="B303" s="17"/>
      <c r="C303" s="26" t="s">
        <v>38</v>
      </c>
      <c r="D303" s="27">
        <f t="shared" si="8"/>
        <v>290</v>
      </c>
      <c r="E303" s="28" t="s">
        <v>668</v>
      </c>
      <c r="F303" s="28" t="s">
        <v>688</v>
      </c>
      <c r="G303" s="28" t="s">
        <v>689</v>
      </c>
      <c r="H303" s="28">
        <v>39</v>
      </c>
      <c r="I303" s="29" t="s">
        <v>671</v>
      </c>
      <c r="J303" s="30">
        <v>3</v>
      </c>
      <c r="K303" s="31">
        <v>5132.9091734000003</v>
      </c>
      <c r="L303" s="32">
        <v>100</v>
      </c>
      <c r="M303" s="33"/>
      <c r="N303" s="34">
        <v>100</v>
      </c>
      <c r="O303" s="34">
        <v>99.999999999999986</v>
      </c>
      <c r="P303" s="34">
        <v>100</v>
      </c>
      <c r="Q303" s="34">
        <v>0</v>
      </c>
      <c r="R303" s="34">
        <v>100</v>
      </c>
      <c r="S303" s="34">
        <v>100</v>
      </c>
      <c r="T303" s="34">
        <v>100</v>
      </c>
      <c r="U303" s="34">
        <v>0</v>
      </c>
      <c r="V303" s="34">
        <v>0</v>
      </c>
      <c r="W303" s="35">
        <v>100</v>
      </c>
      <c r="X303" s="33"/>
      <c r="Y303" s="34">
        <v>100</v>
      </c>
      <c r="Z303" s="34">
        <v>100</v>
      </c>
      <c r="AA303" s="34">
        <v>100</v>
      </c>
      <c r="AB303" s="34">
        <v>0</v>
      </c>
      <c r="AC303" s="34">
        <v>100.00000000000003</v>
      </c>
      <c r="AD303" s="34">
        <v>100</v>
      </c>
      <c r="AE303" s="34">
        <v>100</v>
      </c>
      <c r="AF303" s="34">
        <v>100</v>
      </c>
      <c r="AG303" s="34">
        <v>0</v>
      </c>
      <c r="AH303" s="37"/>
      <c r="AI303" s="37">
        <v>23.674380000000006</v>
      </c>
      <c r="AJ303" s="37">
        <v>49.640000000000008</v>
      </c>
      <c r="AK303" s="37"/>
      <c r="AL303" s="37">
        <v>2990.7597019623518</v>
      </c>
      <c r="AM303" s="37">
        <v>2.35</v>
      </c>
      <c r="AN303" s="37"/>
      <c r="AO303" s="37"/>
      <c r="AP303" s="37">
        <v>38.590000000000003</v>
      </c>
      <c r="AQ303" s="37">
        <v>615</v>
      </c>
      <c r="AR303" s="37"/>
      <c r="AS303" s="37"/>
      <c r="AT303" s="37">
        <v>23.674380000000006</v>
      </c>
      <c r="AU303" s="37">
        <v>49.640000000000008</v>
      </c>
      <c r="AV303" s="37"/>
      <c r="AW303" s="37">
        <v>2990.7597019623518</v>
      </c>
      <c r="AX303" s="37">
        <v>2.35</v>
      </c>
      <c r="AY303" s="37"/>
      <c r="AZ303" s="37"/>
      <c r="BA303" s="37">
        <v>38.590000000000003</v>
      </c>
      <c r="BB303" s="37">
        <v>615</v>
      </c>
      <c r="BC303" s="37"/>
      <c r="CE303" s="37">
        <v>377.13287339999999</v>
      </c>
      <c r="CF303" s="37">
        <v>790.76519999999994</v>
      </c>
      <c r="CG303" s="37">
        <v>0</v>
      </c>
      <c r="CH303" s="37">
        <v>3326.7456000000002</v>
      </c>
      <c r="CI303" s="37">
        <v>235</v>
      </c>
      <c r="CJ303" s="37">
        <v>403.26550000000003</v>
      </c>
      <c r="CK303" s="37">
        <v>0</v>
      </c>
      <c r="CL303" s="37">
        <v>0</v>
      </c>
      <c r="CM303" s="37">
        <v>5132.9091734000003</v>
      </c>
      <c r="CN303" s="37">
        <v>5132.9091734000003</v>
      </c>
      <c r="CO303" s="37"/>
      <c r="CP303" s="39">
        <v>5132.9091734000003</v>
      </c>
      <c r="CQ303" s="37"/>
      <c r="CR303" s="40">
        <f t="shared" si="9"/>
        <v>100</v>
      </c>
      <c r="CT303" s="37">
        <v>100</v>
      </c>
      <c r="CU303" s="41" t="s">
        <v>43</v>
      </c>
      <c r="CV303" s="37">
        <v>100</v>
      </c>
      <c r="CW303" s="37">
        <v>0</v>
      </c>
      <c r="CX303" s="37">
        <v>100</v>
      </c>
      <c r="DA303" s="37">
        <v>4269.944520716881</v>
      </c>
      <c r="DB303" s="37"/>
      <c r="DC303" s="37">
        <v>4269.944520716881</v>
      </c>
      <c r="DD303" s="37"/>
      <c r="DE303" s="37">
        <v>4269.944520716881</v>
      </c>
      <c r="DF303" s="37"/>
      <c r="DG303" s="37">
        <v>4269.944520716881</v>
      </c>
      <c r="DH303" s="37"/>
    </row>
    <row r="304" spans="1:112" s="38" customFormat="1" ht="26.25" customHeight="1" x14ac:dyDescent="0.25">
      <c r="A304" s="1"/>
      <c r="B304" s="17"/>
      <c r="C304" s="26" t="s">
        <v>38</v>
      </c>
      <c r="D304" s="27">
        <f t="shared" si="8"/>
        <v>291</v>
      </c>
      <c r="E304" s="28" t="s">
        <v>668</v>
      </c>
      <c r="F304" s="28" t="s">
        <v>690</v>
      </c>
      <c r="G304" s="28" t="s">
        <v>691</v>
      </c>
      <c r="H304" s="28">
        <v>39</v>
      </c>
      <c r="I304" s="29" t="s">
        <v>671</v>
      </c>
      <c r="J304" s="30">
        <v>3</v>
      </c>
      <c r="K304" s="31">
        <v>4513.0257507640008</v>
      </c>
      <c r="L304" s="32">
        <v>100</v>
      </c>
      <c r="M304" s="33"/>
      <c r="N304" s="34">
        <v>100</v>
      </c>
      <c r="O304" s="34">
        <v>100</v>
      </c>
      <c r="P304" s="34">
        <v>100</v>
      </c>
      <c r="Q304" s="34">
        <v>0</v>
      </c>
      <c r="R304" s="34">
        <v>100</v>
      </c>
      <c r="S304" s="34">
        <v>100</v>
      </c>
      <c r="T304" s="34">
        <v>100</v>
      </c>
      <c r="U304" s="34">
        <v>0</v>
      </c>
      <c r="V304" s="34">
        <v>0</v>
      </c>
      <c r="W304" s="35">
        <v>100</v>
      </c>
      <c r="X304" s="33"/>
      <c r="Y304" s="34">
        <v>100</v>
      </c>
      <c r="Z304" s="34">
        <v>100</v>
      </c>
      <c r="AA304" s="34">
        <v>100</v>
      </c>
      <c r="AB304" s="34">
        <v>0</v>
      </c>
      <c r="AC304" s="34">
        <v>100</v>
      </c>
      <c r="AD304" s="34">
        <v>100</v>
      </c>
      <c r="AE304" s="34">
        <v>100</v>
      </c>
      <c r="AF304" s="34">
        <v>100</v>
      </c>
      <c r="AG304" s="34">
        <v>0</v>
      </c>
      <c r="AH304" s="37"/>
      <c r="AI304" s="37">
        <v>29.981578657488814</v>
      </c>
      <c r="AJ304" s="37">
        <v>44.83</v>
      </c>
      <c r="AK304" s="37"/>
      <c r="AL304" s="37">
        <v>2031.0016700000001</v>
      </c>
      <c r="AM304" s="37">
        <v>2.35</v>
      </c>
      <c r="AN304" s="37"/>
      <c r="AO304" s="37"/>
      <c r="AP304" s="37">
        <v>28.36</v>
      </c>
      <c r="AQ304" s="37">
        <v>614.99999999999989</v>
      </c>
      <c r="AR304" s="37"/>
      <c r="AS304" s="37"/>
      <c r="AT304" s="37">
        <v>29.981578657488814</v>
      </c>
      <c r="AU304" s="37">
        <v>44.83</v>
      </c>
      <c r="AV304" s="37"/>
      <c r="AW304" s="37">
        <v>2031.0016700000001</v>
      </c>
      <c r="AX304" s="37">
        <v>2.35</v>
      </c>
      <c r="AY304" s="37"/>
      <c r="AZ304" s="37"/>
      <c r="BA304" s="37">
        <v>28.36</v>
      </c>
      <c r="BB304" s="37">
        <v>614.99999999999989</v>
      </c>
      <c r="BC304" s="37"/>
      <c r="CE304" s="37">
        <v>519.38966519999997</v>
      </c>
      <c r="CF304" s="37">
        <v>698.00310000000002</v>
      </c>
      <c r="CG304" s="37">
        <v>0</v>
      </c>
      <c r="CH304" s="37">
        <v>2171.5469855640004</v>
      </c>
      <c r="CI304" s="37">
        <v>235</v>
      </c>
      <c r="CJ304" s="37">
        <v>889.0859999999999</v>
      </c>
      <c r="CK304" s="37">
        <v>0</v>
      </c>
      <c r="CL304" s="37">
        <v>0</v>
      </c>
      <c r="CM304" s="37">
        <v>4513.0257507640008</v>
      </c>
      <c r="CN304" s="37">
        <v>4513.0257507640008</v>
      </c>
      <c r="CO304" s="37"/>
      <c r="CP304" s="39">
        <v>4513.0257507640008</v>
      </c>
      <c r="CQ304" s="37"/>
      <c r="CR304" s="40">
        <f t="shared" si="9"/>
        <v>100</v>
      </c>
      <c r="CT304" s="37">
        <v>100</v>
      </c>
      <c r="CU304" s="41" t="s">
        <v>43</v>
      </c>
      <c r="CV304" s="37">
        <v>100</v>
      </c>
      <c r="CW304" s="37">
        <v>0</v>
      </c>
      <c r="CX304" s="37">
        <v>100</v>
      </c>
      <c r="DA304" s="37">
        <v>1135.0222930937505</v>
      </c>
      <c r="DB304" s="37"/>
      <c r="DC304" s="37">
        <v>1135.0222930937505</v>
      </c>
      <c r="DD304" s="37"/>
      <c r="DE304" s="37">
        <v>1135.0222930937505</v>
      </c>
      <c r="DF304" s="37"/>
      <c r="DG304" s="37">
        <v>1135.0222930937505</v>
      </c>
      <c r="DH304" s="37"/>
    </row>
    <row r="305" spans="1:112" s="38" customFormat="1" ht="26.25" customHeight="1" x14ac:dyDescent="0.25">
      <c r="A305" s="1"/>
      <c r="B305" s="17"/>
      <c r="C305" s="26" t="s">
        <v>38</v>
      </c>
      <c r="D305" s="27">
        <f t="shared" si="8"/>
        <v>292</v>
      </c>
      <c r="E305" s="28" t="s">
        <v>668</v>
      </c>
      <c r="F305" s="28" t="s">
        <v>692</v>
      </c>
      <c r="G305" s="28" t="s">
        <v>693</v>
      </c>
      <c r="H305" s="28">
        <v>39</v>
      </c>
      <c r="I305" s="29" t="s">
        <v>671</v>
      </c>
      <c r="J305" s="30">
        <v>3</v>
      </c>
      <c r="K305" s="31">
        <v>2870.2632079999998</v>
      </c>
      <c r="L305" s="32">
        <v>100</v>
      </c>
      <c r="M305" s="33"/>
      <c r="N305" s="34">
        <v>100</v>
      </c>
      <c r="O305" s="34">
        <v>100</v>
      </c>
      <c r="P305" s="34">
        <v>100</v>
      </c>
      <c r="Q305" s="34">
        <v>100</v>
      </c>
      <c r="R305" s="34">
        <v>0</v>
      </c>
      <c r="S305" s="34">
        <v>100</v>
      </c>
      <c r="T305" s="34">
        <v>100</v>
      </c>
      <c r="U305" s="34">
        <v>100</v>
      </c>
      <c r="V305" s="34">
        <v>0</v>
      </c>
      <c r="W305" s="35">
        <v>100</v>
      </c>
      <c r="X305" s="33"/>
      <c r="Y305" s="34">
        <v>100</v>
      </c>
      <c r="Z305" s="34">
        <v>100.00000000000003</v>
      </c>
      <c r="AA305" s="34">
        <v>100</v>
      </c>
      <c r="AB305" s="34">
        <v>100</v>
      </c>
      <c r="AC305" s="34">
        <v>100</v>
      </c>
      <c r="AD305" s="34">
        <v>100</v>
      </c>
      <c r="AE305" s="34">
        <v>100</v>
      </c>
      <c r="AF305" s="34">
        <v>100</v>
      </c>
      <c r="AG305" s="34">
        <v>0</v>
      </c>
      <c r="AH305" s="37"/>
      <c r="AI305" s="37">
        <v>15.317486448573806</v>
      </c>
      <c r="AJ305" s="37">
        <v>46.889699999999998</v>
      </c>
      <c r="AK305" s="37">
        <v>150.27656999999996</v>
      </c>
      <c r="AL305" s="37">
        <v>1921.4939999999997</v>
      </c>
      <c r="AM305" s="37">
        <v>2.35</v>
      </c>
      <c r="AN305" s="37"/>
      <c r="AO305" s="37"/>
      <c r="AP305" s="37">
        <v>28.36</v>
      </c>
      <c r="AQ305" s="37">
        <v>615</v>
      </c>
      <c r="AR305" s="37"/>
      <c r="AS305" s="37"/>
      <c r="AT305" s="37">
        <v>15.317486448573806</v>
      </c>
      <c r="AU305" s="37">
        <v>46.889699999999998</v>
      </c>
      <c r="AV305" s="37">
        <v>150.27656999999996</v>
      </c>
      <c r="AW305" s="37">
        <v>1921.4939999999997</v>
      </c>
      <c r="AX305" s="37">
        <v>2.35</v>
      </c>
      <c r="AY305" s="37"/>
      <c r="AZ305" s="37"/>
      <c r="BA305" s="37">
        <v>28.36</v>
      </c>
      <c r="BB305" s="37">
        <v>615</v>
      </c>
      <c r="BC305" s="37"/>
      <c r="CE305" s="37">
        <v>77.05</v>
      </c>
      <c r="CF305" s="37">
        <v>1052.204868</v>
      </c>
      <c r="CG305" s="37">
        <v>300.55313999999998</v>
      </c>
      <c r="CH305" s="37">
        <v>0</v>
      </c>
      <c r="CI305" s="37">
        <v>235</v>
      </c>
      <c r="CJ305" s="37">
        <v>590.45519999999999</v>
      </c>
      <c r="CK305" s="37">
        <v>615</v>
      </c>
      <c r="CL305" s="37">
        <v>0</v>
      </c>
      <c r="CM305" s="37">
        <v>2870.2632079999998</v>
      </c>
      <c r="CN305" s="37">
        <v>2870.2632079999998</v>
      </c>
      <c r="CO305" s="37"/>
      <c r="CP305" s="39">
        <v>2870.2632079999998</v>
      </c>
      <c r="CQ305" s="37"/>
      <c r="CR305" s="40">
        <f t="shared" si="9"/>
        <v>100</v>
      </c>
      <c r="CT305" s="37">
        <v>100</v>
      </c>
      <c r="CU305" s="41" t="s">
        <v>43</v>
      </c>
      <c r="CV305" s="37">
        <v>100</v>
      </c>
      <c r="CW305" s="37">
        <v>0</v>
      </c>
      <c r="CX305" s="37">
        <v>100</v>
      </c>
      <c r="DA305" s="37">
        <v>3606.697028473232</v>
      </c>
      <c r="DB305" s="37"/>
      <c r="DC305" s="37">
        <v>3606.697028473232</v>
      </c>
      <c r="DD305" s="37"/>
      <c r="DE305" s="37">
        <v>3606.697028473232</v>
      </c>
      <c r="DF305" s="37"/>
      <c r="DG305" s="37">
        <v>3606.697028473232</v>
      </c>
      <c r="DH305" s="37"/>
    </row>
    <row r="306" spans="1:112" s="38" customFormat="1" ht="26.25" customHeight="1" x14ac:dyDescent="0.25">
      <c r="A306" s="1"/>
      <c r="B306" s="17"/>
      <c r="C306" s="26" t="s">
        <v>38</v>
      </c>
      <c r="D306" s="27">
        <f t="shared" si="8"/>
        <v>293</v>
      </c>
      <c r="E306" s="28" t="s">
        <v>694</v>
      </c>
      <c r="F306" s="28" t="s">
        <v>695</v>
      </c>
      <c r="G306" s="28" t="s">
        <v>696</v>
      </c>
      <c r="H306" s="28">
        <v>47</v>
      </c>
      <c r="I306" s="29" t="s">
        <v>697</v>
      </c>
      <c r="J306" s="30">
        <v>3</v>
      </c>
      <c r="K306" s="31">
        <v>2670.3559999999998</v>
      </c>
      <c r="L306" s="32">
        <v>100</v>
      </c>
      <c r="M306" s="33"/>
      <c r="N306" s="34">
        <v>100</v>
      </c>
      <c r="O306" s="34">
        <v>100</v>
      </c>
      <c r="P306" s="34">
        <v>0</v>
      </c>
      <c r="Q306" s="34">
        <v>0</v>
      </c>
      <c r="R306" s="34">
        <v>0</v>
      </c>
      <c r="S306" s="34">
        <v>100</v>
      </c>
      <c r="T306" s="34">
        <v>100</v>
      </c>
      <c r="U306" s="34">
        <v>100</v>
      </c>
      <c r="V306" s="34">
        <v>0</v>
      </c>
      <c r="W306" s="35">
        <v>100</v>
      </c>
      <c r="X306" s="33"/>
      <c r="Y306" s="34">
        <v>100</v>
      </c>
      <c r="Z306" s="34">
        <v>100</v>
      </c>
      <c r="AA306" s="34">
        <v>0</v>
      </c>
      <c r="AB306" s="34">
        <v>0</v>
      </c>
      <c r="AC306" s="34">
        <v>0</v>
      </c>
      <c r="AD306" s="34">
        <v>100</v>
      </c>
      <c r="AE306" s="34">
        <v>100</v>
      </c>
      <c r="AF306" s="34">
        <v>100</v>
      </c>
      <c r="AG306" s="34">
        <v>0</v>
      </c>
      <c r="AH306" s="37"/>
      <c r="AI306" s="37">
        <v>23.86</v>
      </c>
      <c r="AJ306" s="37"/>
      <c r="AK306" s="37"/>
      <c r="AL306" s="37"/>
      <c r="AM306" s="37">
        <v>2.35</v>
      </c>
      <c r="AN306" s="37"/>
      <c r="AO306" s="37"/>
      <c r="AP306" s="37">
        <v>41.66</v>
      </c>
      <c r="AQ306" s="37">
        <v>676</v>
      </c>
      <c r="AR306" s="37"/>
      <c r="AS306" s="37"/>
      <c r="AT306" s="37">
        <v>23.86</v>
      </c>
      <c r="AU306" s="37"/>
      <c r="AV306" s="37"/>
      <c r="AW306" s="37"/>
      <c r="AX306" s="37">
        <v>2.35</v>
      </c>
      <c r="AY306" s="37"/>
      <c r="AZ306" s="37"/>
      <c r="BA306" s="37">
        <v>41.66</v>
      </c>
      <c r="BB306" s="37">
        <v>676</v>
      </c>
      <c r="BC306" s="37"/>
      <c r="CE306" s="37">
        <v>125.26499999999999</v>
      </c>
      <c r="CF306" s="37">
        <v>0</v>
      </c>
      <c r="CG306" s="37">
        <v>0</v>
      </c>
      <c r="CH306" s="37">
        <v>0</v>
      </c>
      <c r="CI306" s="37">
        <v>157.45000000000002</v>
      </c>
      <c r="CJ306" s="37">
        <v>1306.0409999999997</v>
      </c>
      <c r="CK306" s="37">
        <v>1081.6000000000001</v>
      </c>
      <c r="CL306" s="37">
        <v>0</v>
      </c>
      <c r="CM306" s="37">
        <v>2670.3559999999998</v>
      </c>
      <c r="CN306" s="37">
        <v>2670.3559999999998</v>
      </c>
      <c r="CO306" s="37"/>
      <c r="CP306" s="39">
        <v>2670.3559999999998</v>
      </c>
      <c r="CQ306" s="37"/>
      <c r="CR306" s="40">
        <f t="shared" si="9"/>
        <v>100</v>
      </c>
      <c r="CT306" s="37">
        <v>100</v>
      </c>
      <c r="CU306" s="41" t="s">
        <v>43</v>
      </c>
      <c r="CV306" s="37">
        <v>100</v>
      </c>
      <c r="CW306" s="37">
        <v>0</v>
      </c>
      <c r="CX306" s="37">
        <v>100</v>
      </c>
      <c r="DA306" s="37">
        <v>1061.2461066666667</v>
      </c>
      <c r="DB306" s="37"/>
      <c r="DC306" s="37">
        <v>1061.2461066666667</v>
      </c>
      <c r="DD306" s="37"/>
      <c r="DE306" s="37">
        <v>1061.2461066666667</v>
      </c>
      <c r="DF306" s="37"/>
      <c r="DG306" s="37">
        <v>1061.2461066666667</v>
      </c>
      <c r="DH306" s="37"/>
    </row>
    <row r="307" spans="1:112" s="38" customFormat="1" ht="26.25" customHeight="1" x14ac:dyDescent="0.25">
      <c r="A307" s="1"/>
      <c r="B307" s="17"/>
      <c r="C307" s="26" t="s">
        <v>38</v>
      </c>
      <c r="D307" s="27">
        <f t="shared" si="8"/>
        <v>294</v>
      </c>
      <c r="E307" s="28" t="s">
        <v>694</v>
      </c>
      <c r="F307" s="28" t="s">
        <v>698</v>
      </c>
      <c r="G307" s="28" t="s">
        <v>699</v>
      </c>
      <c r="H307" s="28">
        <v>47</v>
      </c>
      <c r="I307" s="29" t="s">
        <v>697</v>
      </c>
      <c r="J307" s="30">
        <v>3</v>
      </c>
      <c r="K307" s="31">
        <v>2601.4359999999997</v>
      </c>
      <c r="L307" s="32">
        <v>100</v>
      </c>
      <c r="M307" s="33"/>
      <c r="N307" s="34">
        <v>100</v>
      </c>
      <c r="O307" s="34">
        <v>100</v>
      </c>
      <c r="P307" s="34">
        <v>0</v>
      </c>
      <c r="Q307" s="34">
        <v>0</v>
      </c>
      <c r="R307" s="34">
        <v>0</v>
      </c>
      <c r="S307" s="34">
        <v>100</v>
      </c>
      <c r="T307" s="34">
        <v>100</v>
      </c>
      <c r="U307" s="34">
        <v>100</v>
      </c>
      <c r="V307" s="34">
        <v>0</v>
      </c>
      <c r="W307" s="35">
        <v>100</v>
      </c>
      <c r="X307" s="33"/>
      <c r="Y307" s="34">
        <v>100</v>
      </c>
      <c r="Z307" s="34">
        <v>100</v>
      </c>
      <c r="AA307" s="34">
        <v>0</v>
      </c>
      <c r="AB307" s="34">
        <v>0</v>
      </c>
      <c r="AC307" s="34">
        <v>0</v>
      </c>
      <c r="AD307" s="34">
        <v>100</v>
      </c>
      <c r="AE307" s="34">
        <v>100</v>
      </c>
      <c r="AF307" s="34">
        <v>100</v>
      </c>
      <c r="AG307" s="34">
        <v>0</v>
      </c>
      <c r="AH307" s="37"/>
      <c r="AI307" s="37">
        <v>19.580000000000002</v>
      </c>
      <c r="AJ307" s="37"/>
      <c r="AK307" s="37"/>
      <c r="AL307" s="37"/>
      <c r="AM307" s="37">
        <v>2.35</v>
      </c>
      <c r="AN307" s="37"/>
      <c r="AO307" s="37"/>
      <c r="AP307" s="37">
        <v>41.66</v>
      </c>
      <c r="AQ307" s="37">
        <v>676</v>
      </c>
      <c r="AR307" s="37"/>
      <c r="AS307" s="37"/>
      <c r="AT307" s="37">
        <v>28.083311258278147</v>
      </c>
      <c r="AU307" s="37"/>
      <c r="AV307" s="37"/>
      <c r="AW307" s="37"/>
      <c r="AX307" s="37">
        <v>2.35</v>
      </c>
      <c r="AY307" s="37"/>
      <c r="AZ307" s="37"/>
      <c r="BA307" s="37">
        <v>41.66</v>
      </c>
      <c r="BB307" s="37">
        <v>676</v>
      </c>
      <c r="BC307" s="37"/>
      <c r="CE307" s="37">
        <v>102.795</v>
      </c>
      <c r="CF307" s="37">
        <v>0</v>
      </c>
      <c r="CG307" s="37">
        <v>0</v>
      </c>
      <c r="CH307" s="37">
        <v>0</v>
      </c>
      <c r="CI307" s="37">
        <v>178.6</v>
      </c>
      <c r="CJ307" s="37">
        <v>1306.0409999999997</v>
      </c>
      <c r="CK307" s="37">
        <v>1014</v>
      </c>
      <c r="CL307" s="37">
        <v>0</v>
      </c>
      <c r="CM307" s="37">
        <v>2601.4359999999997</v>
      </c>
      <c r="CN307" s="37">
        <v>2601.4359999999997</v>
      </c>
      <c r="CO307" s="37"/>
      <c r="CP307" s="39">
        <v>2601.4359999999997</v>
      </c>
      <c r="CQ307" s="37"/>
      <c r="CR307" s="40">
        <f t="shared" si="9"/>
        <v>100</v>
      </c>
      <c r="CT307" s="37">
        <v>100</v>
      </c>
      <c r="CU307" s="41" t="s">
        <v>43</v>
      </c>
      <c r="CV307" s="37">
        <v>100</v>
      </c>
      <c r="CW307" s="37">
        <v>0</v>
      </c>
      <c r="CX307" s="37">
        <v>100</v>
      </c>
      <c r="DA307" s="37">
        <v>1378.7942863333333</v>
      </c>
      <c r="DB307" s="37"/>
      <c r="DC307" s="37">
        <v>1378.7942863333333</v>
      </c>
      <c r="DD307" s="37"/>
      <c r="DE307" s="37">
        <v>1378.7942863333333</v>
      </c>
      <c r="DF307" s="37"/>
      <c r="DG307" s="37">
        <v>1378.7942863333333</v>
      </c>
      <c r="DH307" s="37"/>
    </row>
    <row r="308" spans="1:112" s="38" customFormat="1" ht="26.25" customHeight="1" x14ac:dyDescent="0.25">
      <c r="A308" s="1"/>
      <c r="B308" s="17"/>
      <c r="C308" s="26" t="s">
        <v>38</v>
      </c>
      <c r="D308" s="27">
        <f t="shared" si="8"/>
        <v>295</v>
      </c>
      <c r="E308" s="28" t="s">
        <v>694</v>
      </c>
      <c r="F308" s="28" t="s">
        <v>700</v>
      </c>
      <c r="G308" s="28" t="s">
        <v>701</v>
      </c>
      <c r="H308" s="28">
        <v>47</v>
      </c>
      <c r="I308" s="29" t="s">
        <v>697</v>
      </c>
      <c r="J308" s="30">
        <v>3</v>
      </c>
      <c r="K308" s="31">
        <v>2610.9384999999997</v>
      </c>
      <c r="L308" s="32">
        <v>100</v>
      </c>
      <c r="M308" s="33"/>
      <c r="N308" s="34">
        <v>100</v>
      </c>
      <c r="O308" s="34">
        <v>100</v>
      </c>
      <c r="P308" s="34">
        <v>0</v>
      </c>
      <c r="Q308" s="34">
        <v>0</v>
      </c>
      <c r="R308" s="34">
        <v>0</v>
      </c>
      <c r="S308" s="34">
        <v>100</v>
      </c>
      <c r="T308" s="34">
        <v>100</v>
      </c>
      <c r="U308" s="34">
        <v>100</v>
      </c>
      <c r="V308" s="34">
        <v>0</v>
      </c>
      <c r="W308" s="35">
        <v>100</v>
      </c>
      <c r="X308" s="33"/>
      <c r="Y308" s="34">
        <v>100</v>
      </c>
      <c r="Z308" s="34">
        <v>100</v>
      </c>
      <c r="AA308" s="34">
        <v>0</v>
      </c>
      <c r="AB308" s="34">
        <v>0</v>
      </c>
      <c r="AC308" s="34">
        <v>0</v>
      </c>
      <c r="AD308" s="34">
        <v>100</v>
      </c>
      <c r="AE308" s="34">
        <v>100</v>
      </c>
      <c r="AF308" s="34">
        <v>100</v>
      </c>
      <c r="AG308" s="34">
        <v>0</v>
      </c>
      <c r="AH308" s="37"/>
      <c r="AI308" s="37">
        <v>20.90908851884312</v>
      </c>
      <c r="AJ308" s="37"/>
      <c r="AK308" s="37"/>
      <c r="AL308" s="37"/>
      <c r="AM308" s="37">
        <v>2.35</v>
      </c>
      <c r="AN308" s="37"/>
      <c r="AO308" s="37"/>
      <c r="AP308" s="37">
        <v>41.659999999999989</v>
      </c>
      <c r="AQ308" s="37">
        <v>676</v>
      </c>
      <c r="AR308" s="37"/>
      <c r="AS308" s="37"/>
      <c r="AT308" s="37">
        <v>20.90908851884312</v>
      </c>
      <c r="AU308" s="37"/>
      <c r="AV308" s="37"/>
      <c r="AW308" s="37"/>
      <c r="AX308" s="37">
        <v>2.35</v>
      </c>
      <c r="AY308" s="37"/>
      <c r="AZ308" s="37"/>
      <c r="BA308" s="37">
        <v>41.659999999999989</v>
      </c>
      <c r="BB308" s="37">
        <v>676</v>
      </c>
      <c r="BC308" s="37"/>
      <c r="CE308" s="37">
        <v>112.29750000000001</v>
      </c>
      <c r="CF308" s="37">
        <v>0</v>
      </c>
      <c r="CG308" s="37">
        <v>0</v>
      </c>
      <c r="CH308" s="37">
        <v>0</v>
      </c>
      <c r="CI308" s="37">
        <v>178.6</v>
      </c>
      <c r="CJ308" s="37">
        <v>1306.0409999999997</v>
      </c>
      <c r="CK308" s="37">
        <v>1014</v>
      </c>
      <c r="CL308" s="37">
        <v>0</v>
      </c>
      <c r="CM308" s="37">
        <v>2610.9384999999997</v>
      </c>
      <c r="CN308" s="37">
        <v>2610.9384999999997</v>
      </c>
      <c r="CO308" s="37"/>
      <c r="CP308" s="39">
        <v>2610.9384999999997</v>
      </c>
      <c r="CQ308" s="37"/>
      <c r="CR308" s="40">
        <f t="shared" si="9"/>
        <v>100</v>
      </c>
      <c r="CT308" s="37">
        <v>100</v>
      </c>
      <c r="CU308" s="41" t="s">
        <v>43</v>
      </c>
      <c r="CV308" s="37">
        <v>100</v>
      </c>
      <c r="CW308" s="37">
        <v>0</v>
      </c>
      <c r="CX308" s="37">
        <v>100</v>
      </c>
      <c r="DA308" s="37">
        <v>1836.4554074999999</v>
      </c>
      <c r="DB308" s="37"/>
      <c r="DC308" s="37">
        <v>1836.4554074999999</v>
      </c>
      <c r="DD308" s="37"/>
      <c r="DE308" s="37">
        <v>1836.4554074999999</v>
      </c>
      <c r="DF308" s="37"/>
      <c r="DG308" s="37">
        <v>1836.4554074999999</v>
      </c>
      <c r="DH308" s="37"/>
    </row>
    <row r="309" spans="1:112" s="38" customFormat="1" ht="26.25" customHeight="1" x14ac:dyDescent="0.25">
      <c r="A309" s="1"/>
      <c r="B309" s="17"/>
      <c r="C309" s="26" t="s">
        <v>38</v>
      </c>
      <c r="D309" s="27">
        <f t="shared" si="8"/>
        <v>296</v>
      </c>
      <c r="E309" s="28" t="s">
        <v>694</v>
      </c>
      <c r="F309" s="28" t="s">
        <v>702</v>
      </c>
      <c r="G309" s="28" t="s">
        <v>703</v>
      </c>
      <c r="H309" s="28">
        <v>47</v>
      </c>
      <c r="I309" s="29" t="s">
        <v>697</v>
      </c>
      <c r="J309" s="30">
        <v>3</v>
      </c>
      <c r="K309" s="31">
        <v>6875.7181999999993</v>
      </c>
      <c r="L309" s="32">
        <v>100</v>
      </c>
      <c r="M309" s="33"/>
      <c r="N309" s="34">
        <v>100</v>
      </c>
      <c r="O309" s="34">
        <v>100</v>
      </c>
      <c r="P309" s="34">
        <v>100</v>
      </c>
      <c r="Q309" s="34">
        <v>0</v>
      </c>
      <c r="R309" s="34">
        <v>100</v>
      </c>
      <c r="S309" s="34">
        <v>100</v>
      </c>
      <c r="T309" s="34">
        <v>100</v>
      </c>
      <c r="U309" s="34">
        <v>0</v>
      </c>
      <c r="V309" s="34">
        <v>0</v>
      </c>
      <c r="W309" s="35">
        <v>99.999999999999972</v>
      </c>
      <c r="X309" s="33"/>
      <c r="Y309" s="34">
        <v>99.999999999999972</v>
      </c>
      <c r="Z309" s="34">
        <v>100</v>
      </c>
      <c r="AA309" s="34">
        <v>100</v>
      </c>
      <c r="AB309" s="34">
        <v>0</v>
      </c>
      <c r="AC309" s="34">
        <v>100</v>
      </c>
      <c r="AD309" s="34">
        <v>100</v>
      </c>
      <c r="AE309" s="34">
        <v>99.999999999999972</v>
      </c>
      <c r="AF309" s="34">
        <v>0</v>
      </c>
      <c r="AG309" s="34">
        <v>0</v>
      </c>
      <c r="AH309" s="37"/>
      <c r="AI309" s="37">
        <v>16.709999999999997</v>
      </c>
      <c r="AJ309" s="37">
        <v>11.400000000000002</v>
      </c>
      <c r="AK309" s="37"/>
      <c r="AL309" s="37">
        <v>2155.75</v>
      </c>
      <c r="AM309" s="37">
        <v>3.3500000000000005</v>
      </c>
      <c r="AN309" s="37"/>
      <c r="AO309" s="37"/>
      <c r="AP309" s="37">
        <v>41.659999999999989</v>
      </c>
      <c r="AQ309" s="37"/>
      <c r="AR309" s="37"/>
      <c r="AS309" s="37"/>
      <c r="AT309" s="37">
        <v>16.709999999999997</v>
      </c>
      <c r="AU309" s="37">
        <v>11.400000000000002</v>
      </c>
      <c r="AV309" s="37"/>
      <c r="AW309" s="37">
        <v>2155.75</v>
      </c>
      <c r="AX309" s="37">
        <v>3.3500000000000005</v>
      </c>
      <c r="AY309" s="37"/>
      <c r="AZ309" s="37"/>
      <c r="BA309" s="37">
        <v>41.659999999999989</v>
      </c>
      <c r="BB309" s="37"/>
      <c r="BC309" s="37"/>
      <c r="CE309" s="37">
        <v>1118.4002999999998</v>
      </c>
      <c r="CF309" s="37">
        <v>181.602</v>
      </c>
      <c r="CG309" s="37">
        <v>0</v>
      </c>
      <c r="CH309" s="37">
        <v>3934.6748999999995</v>
      </c>
      <c r="CI309" s="37">
        <v>335</v>
      </c>
      <c r="CJ309" s="37">
        <v>1306.0409999999997</v>
      </c>
      <c r="CK309" s="37">
        <v>0</v>
      </c>
      <c r="CL309" s="37">
        <v>0</v>
      </c>
      <c r="CM309" s="37">
        <v>6875.7181999999993</v>
      </c>
      <c r="CN309" s="37">
        <v>6875.7181999999993</v>
      </c>
      <c r="CO309" s="37"/>
      <c r="CP309" s="39">
        <v>6875.7181999999993</v>
      </c>
      <c r="CQ309" s="37"/>
      <c r="CR309" s="40">
        <f t="shared" si="9"/>
        <v>100</v>
      </c>
      <c r="CT309" s="37">
        <v>100</v>
      </c>
      <c r="CU309" s="41" t="s">
        <v>43</v>
      </c>
      <c r="CV309" s="37">
        <v>100</v>
      </c>
      <c r="CW309" s="37">
        <v>0</v>
      </c>
      <c r="CX309" s="37">
        <v>100</v>
      </c>
      <c r="DA309" s="37">
        <v>4140.3171676009997</v>
      </c>
      <c r="DB309" s="37"/>
      <c r="DC309" s="37">
        <v>4140.3171676009988</v>
      </c>
      <c r="DD309" s="37"/>
      <c r="DE309" s="37">
        <v>4140.3171676009997</v>
      </c>
      <c r="DF309" s="37"/>
      <c r="DG309" s="37">
        <v>4140.3171676009988</v>
      </c>
      <c r="DH309" s="37"/>
    </row>
    <row r="310" spans="1:112" s="38" customFormat="1" ht="26.25" customHeight="1" x14ac:dyDescent="0.25">
      <c r="A310" s="1"/>
      <c r="B310" s="17"/>
      <c r="C310" s="26" t="s">
        <v>38</v>
      </c>
      <c r="D310" s="27">
        <f t="shared" si="8"/>
        <v>297</v>
      </c>
      <c r="E310" s="28" t="s">
        <v>694</v>
      </c>
      <c r="F310" s="28" t="s">
        <v>704</v>
      </c>
      <c r="G310" s="28" t="s">
        <v>705</v>
      </c>
      <c r="H310" s="28">
        <v>47</v>
      </c>
      <c r="I310" s="29" t="s">
        <v>697</v>
      </c>
      <c r="J310" s="30">
        <v>3</v>
      </c>
      <c r="K310" s="31">
        <v>2627.9484999999995</v>
      </c>
      <c r="L310" s="32">
        <v>100</v>
      </c>
      <c r="M310" s="33"/>
      <c r="N310" s="34">
        <v>100</v>
      </c>
      <c r="O310" s="34">
        <v>100</v>
      </c>
      <c r="P310" s="34">
        <v>0</v>
      </c>
      <c r="Q310" s="34">
        <v>0</v>
      </c>
      <c r="R310" s="34">
        <v>0</v>
      </c>
      <c r="S310" s="34">
        <v>100</v>
      </c>
      <c r="T310" s="34">
        <v>100</v>
      </c>
      <c r="U310" s="34">
        <v>100</v>
      </c>
      <c r="V310" s="34">
        <v>0</v>
      </c>
      <c r="W310" s="35">
        <v>100</v>
      </c>
      <c r="X310" s="33"/>
      <c r="Y310" s="34">
        <v>100</v>
      </c>
      <c r="Z310" s="34">
        <v>100</v>
      </c>
      <c r="AA310" s="34">
        <v>0</v>
      </c>
      <c r="AB310" s="34">
        <v>0</v>
      </c>
      <c r="AC310" s="34">
        <v>0</v>
      </c>
      <c r="AD310" s="34">
        <v>100</v>
      </c>
      <c r="AE310" s="34">
        <v>100</v>
      </c>
      <c r="AF310" s="34">
        <v>100</v>
      </c>
      <c r="AG310" s="34">
        <v>0</v>
      </c>
      <c r="AH310" s="37"/>
      <c r="AI310" s="37">
        <v>24.63</v>
      </c>
      <c r="AJ310" s="37"/>
      <c r="AK310" s="37"/>
      <c r="AL310" s="37"/>
      <c r="AM310" s="37">
        <v>2.35</v>
      </c>
      <c r="AN310" s="37"/>
      <c r="AO310" s="37"/>
      <c r="AP310" s="37">
        <v>41.660000000000004</v>
      </c>
      <c r="AQ310" s="37">
        <v>676</v>
      </c>
      <c r="AR310" s="37"/>
      <c r="AS310" s="37"/>
      <c r="AT310" s="37">
        <v>24.63</v>
      </c>
      <c r="AU310" s="37"/>
      <c r="AV310" s="37"/>
      <c r="AW310" s="37"/>
      <c r="AX310" s="37">
        <v>2.35</v>
      </c>
      <c r="AY310" s="37"/>
      <c r="AZ310" s="37"/>
      <c r="BA310" s="37">
        <v>41.660000000000004</v>
      </c>
      <c r="BB310" s="37">
        <v>676</v>
      </c>
      <c r="BC310" s="37"/>
      <c r="CE310" s="37">
        <v>129.3075</v>
      </c>
      <c r="CF310" s="37">
        <v>0</v>
      </c>
      <c r="CG310" s="37">
        <v>0</v>
      </c>
      <c r="CH310" s="37">
        <v>0</v>
      </c>
      <c r="CI310" s="37">
        <v>178.6</v>
      </c>
      <c r="CJ310" s="37">
        <v>1306.0409999999997</v>
      </c>
      <c r="CK310" s="37">
        <v>1014</v>
      </c>
      <c r="CL310" s="37">
        <v>0</v>
      </c>
      <c r="CM310" s="37">
        <v>2627.9484999999995</v>
      </c>
      <c r="CN310" s="37">
        <v>2627.9484999999995</v>
      </c>
      <c r="CO310" s="37"/>
      <c r="CP310" s="39">
        <v>2627.9484999999995</v>
      </c>
      <c r="CQ310" s="37"/>
      <c r="CR310" s="40">
        <f t="shared" si="9"/>
        <v>100</v>
      </c>
      <c r="CT310" s="37">
        <v>100</v>
      </c>
      <c r="CU310" s="41" t="s">
        <v>43</v>
      </c>
      <c r="CV310" s="37">
        <v>100</v>
      </c>
      <c r="CW310" s="37">
        <v>0</v>
      </c>
      <c r="CX310" s="37">
        <v>100</v>
      </c>
      <c r="DA310" s="37">
        <v>933.82606599999997</v>
      </c>
      <c r="DB310" s="37"/>
      <c r="DC310" s="37">
        <v>933.82606599999997</v>
      </c>
      <c r="DD310" s="37"/>
      <c r="DE310" s="37">
        <v>933.82606599999997</v>
      </c>
      <c r="DF310" s="37"/>
      <c r="DG310" s="37">
        <v>933.82606599999997</v>
      </c>
      <c r="DH310" s="37"/>
    </row>
    <row r="311" spans="1:112" s="38" customFormat="1" ht="26.25" customHeight="1" x14ac:dyDescent="0.25">
      <c r="A311" s="1"/>
      <c r="B311" s="17"/>
      <c r="C311" s="26" t="s">
        <v>38</v>
      </c>
      <c r="D311" s="27">
        <f t="shared" si="8"/>
        <v>298</v>
      </c>
      <c r="E311" s="28" t="s">
        <v>706</v>
      </c>
      <c r="F311" s="28" t="s">
        <v>707</v>
      </c>
      <c r="G311" s="28" t="s">
        <v>708</v>
      </c>
      <c r="H311" s="28">
        <v>21</v>
      </c>
      <c r="I311" s="29" t="s">
        <v>709</v>
      </c>
      <c r="J311" s="30">
        <v>3</v>
      </c>
      <c r="K311" s="31">
        <v>1942.6695999999997</v>
      </c>
      <c r="L311" s="32">
        <v>100</v>
      </c>
      <c r="M311" s="33"/>
      <c r="N311" s="34">
        <v>100</v>
      </c>
      <c r="O311" s="34">
        <v>100</v>
      </c>
      <c r="P311" s="34">
        <v>0</v>
      </c>
      <c r="Q311" s="34">
        <v>0</v>
      </c>
      <c r="R311" s="34">
        <v>0</v>
      </c>
      <c r="S311" s="34">
        <v>100</v>
      </c>
      <c r="T311" s="34">
        <v>100</v>
      </c>
      <c r="U311" s="34">
        <v>100</v>
      </c>
      <c r="V311" s="34">
        <v>0</v>
      </c>
      <c r="W311" s="35">
        <v>100</v>
      </c>
      <c r="X311" s="33"/>
      <c r="Y311" s="34">
        <v>100</v>
      </c>
      <c r="Z311" s="34">
        <v>100</v>
      </c>
      <c r="AA311" s="34">
        <v>0</v>
      </c>
      <c r="AB311" s="34">
        <v>0</v>
      </c>
      <c r="AC311" s="34">
        <v>0</v>
      </c>
      <c r="AD311" s="34">
        <v>100</v>
      </c>
      <c r="AE311" s="34">
        <v>100</v>
      </c>
      <c r="AF311" s="34">
        <v>100</v>
      </c>
      <c r="AG311" s="34">
        <v>0</v>
      </c>
      <c r="AH311" s="37"/>
      <c r="AI311" s="37">
        <v>22.83</v>
      </c>
      <c r="AJ311" s="37"/>
      <c r="AK311" s="37"/>
      <c r="AL311" s="37"/>
      <c r="AM311" s="37">
        <v>2.35</v>
      </c>
      <c r="AN311" s="37"/>
      <c r="AO311" s="37"/>
      <c r="AP311" s="37">
        <v>41.66</v>
      </c>
      <c r="AQ311" s="37">
        <v>500</v>
      </c>
      <c r="AR311" s="37"/>
      <c r="AS311" s="37"/>
      <c r="AT311" s="37">
        <v>22.83</v>
      </c>
      <c r="AU311" s="37"/>
      <c r="AV311" s="37"/>
      <c r="AW311" s="37"/>
      <c r="AX311" s="37">
        <v>2.35</v>
      </c>
      <c r="AY311" s="37"/>
      <c r="AZ311" s="37"/>
      <c r="BA311" s="37">
        <v>41.66</v>
      </c>
      <c r="BB311" s="37">
        <v>500</v>
      </c>
      <c r="BC311" s="37"/>
      <c r="CE311" s="37">
        <v>143.82900000000001</v>
      </c>
      <c r="CF311" s="37">
        <v>0</v>
      </c>
      <c r="CG311" s="37">
        <v>0</v>
      </c>
      <c r="CH311" s="37">
        <v>0</v>
      </c>
      <c r="CI311" s="37">
        <v>86.799599999999998</v>
      </c>
      <c r="CJ311" s="37">
        <v>1306.0409999999997</v>
      </c>
      <c r="CK311" s="37">
        <v>406</v>
      </c>
      <c r="CL311" s="37">
        <v>0</v>
      </c>
      <c r="CM311" s="37">
        <v>1942.6695999999997</v>
      </c>
      <c r="CN311" s="37">
        <v>1942.6695999999997</v>
      </c>
      <c r="CO311" s="37"/>
      <c r="CP311" s="39">
        <v>1942.6695999999997</v>
      </c>
      <c r="CQ311" s="37"/>
      <c r="CR311" s="40">
        <f t="shared" si="9"/>
        <v>100</v>
      </c>
      <c r="CT311" s="37">
        <v>100</v>
      </c>
      <c r="CU311" s="41" t="s">
        <v>43</v>
      </c>
      <c r="CV311" s="37">
        <v>100</v>
      </c>
      <c r="CW311" s="37">
        <v>0</v>
      </c>
      <c r="CX311" s="37">
        <v>100</v>
      </c>
      <c r="DA311" s="37">
        <v>490.31388966666668</v>
      </c>
      <c r="DB311" s="37"/>
      <c r="DC311" s="37">
        <v>490.31388966666668</v>
      </c>
      <c r="DD311" s="37"/>
      <c r="DE311" s="37">
        <v>490.31388966666668</v>
      </c>
      <c r="DF311" s="37"/>
      <c r="DG311" s="37">
        <v>490.31388966666668</v>
      </c>
      <c r="DH311" s="37"/>
    </row>
    <row r="312" spans="1:112" s="38" customFormat="1" ht="26.25" customHeight="1" x14ac:dyDescent="0.25">
      <c r="A312" s="1"/>
      <c r="B312" s="17"/>
      <c r="C312" s="26" t="s">
        <v>38</v>
      </c>
      <c r="D312" s="27">
        <f t="shared" si="8"/>
        <v>299</v>
      </c>
      <c r="E312" s="28" t="s">
        <v>706</v>
      </c>
      <c r="F312" s="28" t="s">
        <v>710</v>
      </c>
      <c r="G312" s="28" t="s">
        <v>711</v>
      </c>
      <c r="H312" s="28">
        <v>21</v>
      </c>
      <c r="I312" s="29" t="s">
        <v>709</v>
      </c>
      <c r="J312" s="30">
        <v>3</v>
      </c>
      <c r="K312" s="31">
        <v>1853.3099999999997</v>
      </c>
      <c r="L312" s="32">
        <v>100</v>
      </c>
      <c r="M312" s="33"/>
      <c r="N312" s="34">
        <v>100</v>
      </c>
      <c r="O312" s="34">
        <v>100</v>
      </c>
      <c r="P312" s="34">
        <v>0</v>
      </c>
      <c r="Q312" s="34">
        <v>0</v>
      </c>
      <c r="R312" s="34">
        <v>0</v>
      </c>
      <c r="S312" s="34">
        <v>100</v>
      </c>
      <c r="T312" s="34">
        <v>100</v>
      </c>
      <c r="U312" s="34">
        <v>100</v>
      </c>
      <c r="V312" s="34">
        <v>0</v>
      </c>
      <c r="W312" s="35">
        <v>100</v>
      </c>
      <c r="X312" s="33"/>
      <c r="Y312" s="34">
        <v>100</v>
      </c>
      <c r="Z312" s="34">
        <v>100</v>
      </c>
      <c r="AA312" s="34">
        <v>0</v>
      </c>
      <c r="AB312" s="34">
        <v>0</v>
      </c>
      <c r="AC312" s="34">
        <v>0</v>
      </c>
      <c r="AD312" s="34">
        <v>100</v>
      </c>
      <c r="AE312" s="34">
        <v>100</v>
      </c>
      <c r="AF312" s="34">
        <v>100</v>
      </c>
      <c r="AG312" s="34">
        <v>0</v>
      </c>
      <c r="AH312" s="37"/>
      <c r="AI312" s="37">
        <v>20.900000000000006</v>
      </c>
      <c r="AJ312" s="37"/>
      <c r="AK312" s="37"/>
      <c r="AL312" s="37"/>
      <c r="AM312" s="37">
        <v>2.35</v>
      </c>
      <c r="AN312" s="37"/>
      <c r="AO312" s="37"/>
      <c r="AP312" s="37">
        <v>41.660000000000004</v>
      </c>
      <c r="AQ312" s="37">
        <v>500</v>
      </c>
      <c r="AR312" s="37"/>
      <c r="AS312" s="37"/>
      <c r="AT312" s="37">
        <v>20.900000000000006</v>
      </c>
      <c r="AU312" s="37"/>
      <c r="AV312" s="37"/>
      <c r="AW312" s="37"/>
      <c r="AX312" s="37">
        <v>2.35</v>
      </c>
      <c r="AY312" s="37"/>
      <c r="AZ312" s="37"/>
      <c r="BA312" s="37">
        <v>41.660000000000004</v>
      </c>
      <c r="BB312" s="37">
        <v>500</v>
      </c>
      <c r="BC312" s="37"/>
      <c r="CE312" s="37">
        <v>122.892</v>
      </c>
      <c r="CF312" s="37">
        <v>0</v>
      </c>
      <c r="CG312" s="37">
        <v>0</v>
      </c>
      <c r="CH312" s="37">
        <v>0</v>
      </c>
      <c r="CI312" s="37">
        <v>65.37700000000001</v>
      </c>
      <c r="CJ312" s="37">
        <v>1306.0409999999997</v>
      </c>
      <c r="CK312" s="37">
        <v>359</v>
      </c>
      <c r="CL312" s="37">
        <v>0</v>
      </c>
      <c r="CM312" s="37">
        <v>1853.3099999999997</v>
      </c>
      <c r="CN312" s="37">
        <v>1853.3099999999997</v>
      </c>
      <c r="CO312" s="37"/>
      <c r="CP312" s="39">
        <v>1853.3099999999997</v>
      </c>
      <c r="CQ312" s="37"/>
      <c r="CR312" s="40">
        <f t="shared" si="9"/>
        <v>100</v>
      </c>
      <c r="CT312" s="37">
        <v>100</v>
      </c>
      <c r="CU312" s="41" t="s">
        <v>43</v>
      </c>
      <c r="CV312" s="37">
        <v>100</v>
      </c>
      <c r="CW312" s="37">
        <v>0</v>
      </c>
      <c r="CX312" s="37">
        <v>100</v>
      </c>
      <c r="DA312" s="37">
        <v>1229.793357</v>
      </c>
      <c r="DB312" s="37"/>
      <c r="DC312" s="37">
        <v>1229.793357</v>
      </c>
      <c r="DD312" s="37"/>
      <c r="DE312" s="37">
        <v>1229.793357</v>
      </c>
      <c r="DF312" s="37"/>
      <c r="DG312" s="37">
        <v>1229.793357</v>
      </c>
      <c r="DH312" s="37"/>
    </row>
    <row r="313" spans="1:112" s="38" customFormat="1" ht="26.25" customHeight="1" x14ac:dyDescent="0.25">
      <c r="A313" s="1"/>
      <c r="B313" s="17"/>
      <c r="C313" s="26" t="s">
        <v>38</v>
      </c>
      <c r="D313" s="27">
        <f t="shared" si="8"/>
        <v>300</v>
      </c>
      <c r="E313" s="28" t="s">
        <v>706</v>
      </c>
      <c r="F313" s="28" t="s">
        <v>712</v>
      </c>
      <c r="G313" s="28" t="s">
        <v>713</v>
      </c>
      <c r="H313" s="28">
        <v>21</v>
      </c>
      <c r="I313" s="29" t="s">
        <v>709</v>
      </c>
      <c r="J313" s="30">
        <v>3</v>
      </c>
      <c r="K313" s="31">
        <v>2360.0069999999996</v>
      </c>
      <c r="L313" s="32">
        <v>100</v>
      </c>
      <c r="M313" s="33"/>
      <c r="N313" s="34">
        <v>100</v>
      </c>
      <c r="O313" s="34">
        <v>100</v>
      </c>
      <c r="P313" s="34">
        <v>0</v>
      </c>
      <c r="Q313" s="34">
        <v>0</v>
      </c>
      <c r="R313" s="34">
        <v>0</v>
      </c>
      <c r="S313" s="34">
        <v>100</v>
      </c>
      <c r="T313" s="34">
        <v>100</v>
      </c>
      <c r="U313" s="34">
        <v>100</v>
      </c>
      <c r="V313" s="34">
        <v>0</v>
      </c>
      <c r="W313" s="35">
        <v>100</v>
      </c>
      <c r="X313" s="33"/>
      <c r="Y313" s="34">
        <v>100</v>
      </c>
      <c r="Z313" s="34">
        <v>100</v>
      </c>
      <c r="AA313" s="34">
        <v>0</v>
      </c>
      <c r="AB313" s="34">
        <v>0</v>
      </c>
      <c r="AC313" s="34">
        <v>100</v>
      </c>
      <c r="AD313" s="34">
        <v>100</v>
      </c>
      <c r="AE313" s="34">
        <v>100</v>
      </c>
      <c r="AF313" s="34">
        <v>100</v>
      </c>
      <c r="AG313" s="34">
        <v>0</v>
      </c>
      <c r="AH313" s="37"/>
      <c r="AI313" s="37">
        <v>26.68</v>
      </c>
      <c r="AJ313" s="37"/>
      <c r="AK313" s="37"/>
      <c r="AL313" s="37">
        <v>2177.3443000000007</v>
      </c>
      <c r="AM313" s="37">
        <v>2.35</v>
      </c>
      <c r="AN313" s="37"/>
      <c r="AO313" s="37"/>
      <c r="AP313" s="37">
        <v>41.66</v>
      </c>
      <c r="AQ313" s="37">
        <v>500</v>
      </c>
      <c r="AR313" s="37"/>
      <c r="AS313" s="37"/>
      <c r="AT313" s="37">
        <v>26.68</v>
      </c>
      <c r="AU313" s="37"/>
      <c r="AV313" s="37"/>
      <c r="AW313" s="37">
        <v>2177.3443000000007</v>
      </c>
      <c r="AX313" s="37">
        <v>2.35</v>
      </c>
      <c r="AY313" s="37"/>
      <c r="AZ313" s="37"/>
      <c r="BA313" s="37">
        <v>41.66</v>
      </c>
      <c r="BB313" s="37">
        <v>500</v>
      </c>
      <c r="BC313" s="37"/>
      <c r="CE313" s="37">
        <v>232.11599999999999</v>
      </c>
      <c r="CF313" s="37">
        <v>0</v>
      </c>
      <c r="CG313" s="37">
        <v>0</v>
      </c>
      <c r="CH313" s="37">
        <v>0</v>
      </c>
      <c r="CI313" s="37">
        <v>472.35</v>
      </c>
      <c r="CJ313" s="37">
        <v>1306.0409999999997</v>
      </c>
      <c r="CK313" s="37">
        <v>349.5</v>
      </c>
      <c r="CL313" s="37">
        <v>0</v>
      </c>
      <c r="CM313" s="37">
        <v>2360.0069999999996</v>
      </c>
      <c r="CN313" s="37">
        <v>2360.0069999999996</v>
      </c>
      <c r="CO313" s="37"/>
      <c r="CP313" s="39">
        <v>2360.0069999999996</v>
      </c>
      <c r="CQ313" s="37"/>
      <c r="CR313" s="40">
        <f t="shared" si="9"/>
        <v>100</v>
      </c>
      <c r="CT313" s="37">
        <v>100</v>
      </c>
      <c r="CU313" s="41" t="s">
        <v>43</v>
      </c>
      <c r="CV313" s="37">
        <v>100</v>
      </c>
      <c r="CW313" s="37">
        <v>0</v>
      </c>
      <c r="CX313" s="37">
        <v>100</v>
      </c>
      <c r="DA313" s="37">
        <v>1514.4431144668497</v>
      </c>
      <c r="DB313" s="37"/>
      <c r="DC313" s="37">
        <v>1514.4431144668497</v>
      </c>
      <c r="DD313" s="37"/>
      <c r="DE313" s="37">
        <v>1514.4431144668497</v>
      </c>
      <c r="DF313" s="37"/>
      <c r="DG313" s="37">
        <v>1514.4431144668497</v>
      </c>
      <c r="DH313" s="37"/>
    </row>
    <row r="314" spans="1:112" s="38" customFormat="1" ht="26.25" customHeight="1" x14ac:dyDescent="0.25">
      <c r="A314" s="1"/>
      <c r="B314" s="17"/>
      <c r="C314" s="26" t="s">
        <v>38</v>
      </c>
      <c r="D314" s="27">
        <f t="shared" si="8"/>
        <v>301</v>
      </c>
      <c r="E314" s="28" t="s">
        <v>706</v>
      </c>
      <c r="F314" s="28" t="s">
        <v>714</v>
      </c>
      <c r="G314" s="28" t="s">
        <v>715</v>
      </c>
      <c r="H314" s="28">
        <v>21</v>
      </c>
      <c r="I314" s="29" t="s">
        <v>709</v>
      </c>
      <c r="J314" s="30">
        <v>3</v>
      </c>
      <c r="K314" s="31">
        <v>4432.2506799999992</v>
      </c>
      <c r="L314" s="32">
        <v>100</v>
      </c>
      <c r="M314" s="33"/>
      <c r="N314" s="34">
        <v>100</v>
      </c>
      <c r="O314" s="34">
        <v>100</v>
      </c>
      <c r="P314" s="34">
        <v>100</v>
      </c>
      <c r="Q314" s="34">
        <v>0</v>
      </c>
      <c r="R314" s="34">
        <v>100</v>
      </c>
      <c r="S314" s="34">
        <v>100</v>
      </c>
      <c r="T314" s="34">
        <v>100</v>
      </c>
      <c r="U314" s="34">
        <v>0</v>
      </c>
      <c r="V314" s="34">
        <v>0</v>
      </c>
      <c r="W314" s="35">
        <v>100</v>
      </c>
      <c r="X314" s="33"/>
      <c r="Y314" s="34">
        <v>100</v>
      </c>
      <c r="Z314" s="34">
        <v>100</v>
      </c>
      <c r="AA314" s="34">
        <v>100</v>
      </c>
      <c r="AB314" s="34">
        <v>0</v>
      </c>
      <c r="AC314" s="34">
        <v>100</v>
      </c>
      <c r="AD314" s="34">
        <v>100</v>
      </c>
      <c r="AE314" s="34">
        <v>100</v>
      </c>
      <c r="AF314" s="34">
        <v>100</v>
      </c>
      <c r="AG314" s="34">
        <v>0</v>
      </c>
      <c r="AH314" s="37"/>
      <c r="AI314" s="37">
        <v>34.610000000000007</v>
      </c>
      <c r="AJ314" s="37">
        <v>43.559999999999995</v>
      </c>
      <c r="AK314" s="37"/>
      <c r="AL314" s="37">
        <v>1941.1</v>
      </c>
      <c r="AM314" s="37">
        <v>3.3500000000000005</v>
      </c>
      <c r="AN314" s="37"/>
      <c r="AO314" s="37"/>
      <c r="AP314" s="37">
        <v>41.66</v>
      </c>
      <c r="AQ314" s="37">
        <v>500</v>
      </c>
      <c r="AR314" s="37"/>
      <c r="AS314" s="37"/>
      <c r="AT314" s="37">
        <v>34.610000000000007</v>
      </c>
      <c r="AU314" s="37">
        <v>43.559999999999995</v>
      </c>
      <c r="AV314" s="37"/>
      <c r="AW314" s="37">
        <v>1941.1</v>
      </c>
      <c r="AX314" s="37">
        <v>3.3500000000000005</v>
      </c>
      <c r="AY314" s="37"/>
      <c r="AZ314" s="37"/>
      <c r="BA314" s="37">
        <v>41.66</v>
      </c>
      <c r="BB314" s="37">
        <v>500</v>
      </c>
      <c r="BC314" s="37"/>
      <c r="CE314" s="37">
        <v>140.65504000000001</v>
      </c>
      <c r="CF314" s="37">
        <v>177.02784</v>
      </c>
      <c r="CG314" s="37">
        <v>0</v>
      </c>
      <c r="CH314" s="37">
        <v>2306.0267999999996</v>
      </c>
      <c r="CI314" s="37">
        <v>502.49999999999994</v>
      </c>
      <c r="CJ314" s="37">
        <v>1306.0409999999997</v>
      </c>
      <c r="CK314" s="37">
        <v>0</v>
      </c>
      <c r="CL314" s="37">
        <v>0</v>
      </c>
      <c r="CM314" s="37">
        <v>4432.2506799999992</v>
      </c>
      <c r="CN314" s="37">
        <v>4432.2506799999992</v>
      </c>
      <c r="CO314" s="37"/>
      <c r="CP314" s="39">
        <v>4432.2506799999992</v>
      </c>
      <c r="CQ314" s="37"/>
      <c r="CR314" s="40">
        <f t="shared" si="9"/>
        <v>100</v>
      </c>
      <c r="CT314" s="37">
        <v>100</v>
      </c>
      <c r="CU314" s="41" t="s">
        <v>43</v>
      </c>
      <c r="CV314" s="37">
        <v>100</v>
      </c>
      <c r="CW314" s="37">
        <v>0</v>
      </c>
      <c r="CX314" s="37">
        <v>100</v>
      </c>
      <c r="DA314" s="37">
        <v>2749.0067432800165</v>
      </c>
      <c r="DB314" s="37"/>
      <c r="DC314" s="37">
        <v>2749.0067432800165</v>
      </c>
      <c r="DD314" s="37"/>
      <c r="DE314" s="37">
        <v>2749.0067432800165</v>
      </c>
      <c r="DF314" s="37"/>
      <c r="DG314" s="37">
        <v>2749.0067432800165</v>
      </c>
      <c r="DH314" s="37"/>
    </row>
    <row r="315" spans="1:112" s="38" customFormat="1" ht="26.25" customHeight="1" x14ac:dyDescent="0.25">
      <c r="A315" s="1"/>
      <c r="B315" s="17"/>
      <c r="C315" s="26" t="s">
        <v>38</v>
      </c>
      <c r="D315" s="27">
        <f t="shared" si="8"/>
        <v>302</v>
      </c>
      <c r="E315" s="28" t="s">
        <v>716</v>
      </c>
      <c r="F315" s="28" t="s">
        <v>717</v>
      </c>
      <c r="G315" s="28" t="s">
        <v>718</v>
      </c>
      <c r="H315" s="28">
        <v>34</v>
      </c>
      <c r="I315" s="29" t="s">
        <v>719</v>
      </c>
      <c r="J315" s="30">
        <v>3</v>
      </c>
      <c r="K315" s="31">
        <v>2106.0060374999994</v>
      </c>
      <c r="L315" s="32">
        <v>99.999999999999972</v>
      </c>
      <c r="M315" s="33"/>
      <c r="N315" s="34">
        <v>99.999999999999972</v>
      </c>
      <c r="O315" s="34">
        <v>99.999999999999986</v>
      </c>
      <c r="P315" s="34">
        <v>0</v>
      </c>
      <c r="Q315" s="34">
        <v>0</v>
      </c>
      <c r="R315" s="34">
        <v>0</v>
      </c>
      <c r="S315" s="34">
        <v>100</v>
      </c>
      <c r="T315" s="34">
        <v>100</v>
      </c>
      <c r="U315" s="34">
        <v>0</v>
      </c>
      <c r="V315" s="34">
        <v>0</v>
      </c>
      <c r="W315" s="35">
        <v>100</v>
      </c>
      <c r="X315" s="33"/>
      <c r="Y315" s="34">
        <v>100</v>
      </c>
      <c r="Z315" s="34">
        <v>99.999999999999986</v>
      </c>
      <c r="AA315" s="34">
        <v>0</v>
      </c>
      <c r="AB315" s="34">
        <v>0</v>
      </c>
      <c r="AC315" s="34">
        <v>0</v>
      </c>
      <c r="AD315" s="34">
        <v>100</v>
      </c>
      <c r="AE315" s="34">
        <v>100</v>
      </c>
      <c r="AF315" s="34">
        <v>100</v>
      </c>
      <c r="AG315" s="34">
        <v>0</v>
      </c>
      <c r="AH315" s="37"/>
      <c r="AI315" s="37">
        <v>27.803843338164892</v>
      </c>
      <c r="AJ315" s="37"/>
      <c r="AK315" s="37"/>
      <c r="AL315" s="37"/>
      <c r="AM315" s="37">
        <v>2.35</v>
      </c>
      <c r="AN315" s="37"/>
      <c r="AO315" s="37"/>
      <c r="AP315" s="37">
        <v>41.660000000000004</v>
      </c>
      <c r="AQ315" s="37">
        <v>820.00000000000011</v>
      </c>
      <c r="AR315" s="37"/>
      <c r="AS315" s="37"/>
      <c r="AT315" s="37">
        <v>27.803843338164892</v>
      </c>
      <c r="AU315" s="37"/>
      <c r="AV315" s="37"/>
      <c r="AW315" s="37"/>
      <c r="AX315" s="37">
        <v>2.35</v>
      </c>
      <c r="AY315" s="37"/>
      <c r="AZ315" s="37"/>
      <c r="BA315" s="37">
        <v>41.660000000000004</v>
      </c>
      <c r="BB315" s="37">
        <v>820.00000000000011</v>
      </c>
      <c r="BC315" s="37"/>
      <c r="CE315" s="37">
        <v>235.96503749999994</v>
      </c>
      <c r="CF315" s="37">
        <v>0</v>
      </c>
      <c r="CG315" s="37">
        <v>0</v>
      </c>
      <c r="CH315" s="37">
        <v>0</v>
      </c>
      <c r="CI315" s="37">
        <v>564</v>
      </c>
      <c r="CJ315" s="37">
        <v>1306.0409999999997</v>
      </c>
      <c r="CK315" s="37">
        <v>0</v>
      </c>
      <c r="CL315" s="37">
        <v>0</v>
      </c>
      <c r="CM315" s="37">
        <v>2106.0060374999994</v>
      </c>
      <c r="CN315" s="37">
        <v>2106.0060374999994</v>
      </c>
      <c r="CO315" s="37"/>
      <c r="CP315" s="39">
        <v>2106.0060374999998</v>
      </c>
      <c r="CQ315" s="37"/>
      <c r="CR315" s="40">
        <f t="shared" si="9"/>
        <v>99.999999999999972</v>
      </c>
      <c r="CT315" s="37">
        <v>100</v>
      </c>
      <c r="CU315" s="41" t="s">
        <v>43</v>
      </c>
      <c r="CV315" s="37">
        <v>100</v>
      </c>
      <c r="CW315" s="37">
        <v>0</v>
      </c>
      <c r="CX315" s="37">
        <v>100</v>
      </c>
      <c r="DA315" s="37">
        <v>863.51491435499997</v>
      </c>
      <c r="DB315" s="37"/>
      <c r="DC315" s="37">
        <v>863.51491435499997</v>
      </c>
      <c r="DD315" s="37"/>
      <c r="DE315" s="37">
        <v>863.51491435499997</v>
      </c>
      <c r="DF315" s="37"/>
      <c r="DG315" s="37">
        <v>863.51491435499997</v>
      </c>
      <c r="DH315" s="37"/>
    </row>
    <row r="316" spans="1:112" s="38" customFormat="1" ht="26.25" customHeight="1" x14ac:dyDescent="0.25">
      <c r="A316" s="1"/>
      <c r="B316" s="17"/>
      <c r="C316" s="26" t="s">
        <v>38</v>
      </c>
      <c r="D316" s="27">
        <f t="shared" si="8"/>
        <v>303</v>
      </c>
      <c r="E316" s="28" t="s">
        <v>716</v>
      </c>
      <c r="F316" s="28" t="s">
        <v>720</v>
      </c>
      <c r="G316" s="28" t="s">
        <v>721</v>
      </c>
      <c r="H316" s="28">
        <v>34</v>
      </c>
      <c r="I316" s="29" t="s">
        <v>719</v>
      </c>
      <c r="J316" s="30">
        <v>3</v>
      </c>
      <c r="K316" s="31">
        <v>2542.5944999999997</v>
      </c>
      <c r="L316" s="32">
        <v>100</v>
      </c>
      <c r="M316" s="33"/>
      <c r="N316" s="34">
        <v>100</v>
      </c>
      <c r="O316" s="34">
        <v>100</v>
      </c>
      <c r="P316" s="34">
        <v>0</v>
      </c>
      <c r="Q316" s="34">
        <v>0</v>
      </c>
      <c r="R316" s="34">
        <v>0</v>
      </c>
      <c r="S316" s="34">
        <v>100</v>
      </c>
      <c r="T316" s="34">
        <v>100</v>
      </c>
      <c r="U316" s="34">
        <v>100</v>
      </c>
      <c r="V316" s="34">
        <v>0</v>
      </c>
      <c r="W316" s="35">
        <v>100</v>
      </c>
      <c r="X316" s="33"/>
      <c r="Y316" s="34">
        <v>100</v>
      </c>
      <c r="Z316" s="34">
        <v>100</v>
      </c>
      <c r="AA316" s="34">
        <v>0</v>
      </c>
      <c r="AB316" s="34">
        <v>0</v>
      </c>
      <c r="AC316" s="34">
        <v>0</v>
      </c>
      <c r="AD316" s="34">
        <v>100</v>
      </c>
      <c r="AE316" s="34">
        <v>100</v>
      </c>
      <c r="AF316" s="34">
        <v>100</v>
      </c>
      <c r="AG316" s="34">
        <v>0</v>
      </c>
      <c r="AH316" s="37"/>
      <c r="AI316" s="37">
        <v>31.149999999999991</v>
      </c>
      <c r="AJ316" s="37"/>
      <c r="AK316" s="37"/>
      <c r="AL316" s="37"/>
      <c r="AM316" s="37">
        <v>2.35</v>
      </c>
      <c r="AN316" s="37"/>
      <c r="AO316" s="37"/>
      <c r="AP316" s="37">
        <v>41.609506358212492</v>
      </c>
      <c r="AQ316" s="37">
        <v>820.00000000000011</v>
      </c>
      <c r="AR316" s="37"/>
      <c r="AS316" s="37"/>
      <c r="AT316" s="37">
        <v>31.149999999999991</v>
      </c>
      <c r="AU316" s="37"/>
      <c r="AV316" s="37"/>
      <c r="AW316" s="37"/>
      <c r="AX316" s="37">
        <v>2.35</v>
      </c>
      <c r="AY316" s="37"/>
      <c r="AZ316" s="37"/>
      <c r="BA316" s="37">
        <v>41.609506358212492</v>
      </c>
      <c r="BB316" s="37">
        <v>820.00000000000011</v>
      </c>
      <c r="BC316" s="37"/>
      <c r="CE316" s="37">
        <v>283.15349999999995</v>
      </c>
      <c r="CF316" s="37">
        <v>0</v>
      </c>
      <c r="CG316" s="37">
        <v>0</v>
      </c>
      <c r="CH316" s="37">
        <v>0</v>
      </c>
      <c r="CI316" s="37">
        <v>338.40000000000003</v>
      </c>
      <c r="CJ316" s="37">
        <v>1306.0409999999997</v>
      </c>
      <c r="CK316" s="37">
        <v>615</v>
      </c>
      <c r="CL316" s="37">
        <v>0</v>
      </c>
      <c r="CM316" s="37">
        <v>2542.5944999999997</v>
      </c>
      <c r="CN316" s="37">
        <v>2542.5944999999997</v>
      </c>
      <c r="CO316" s="37"/>
      <c r="CP316" s="39">
        <v>2542.5944999999997</v>
      </c>
      <c r="CQ316" s="37"/>
      <c r="CR316" s="40">
        <f t="shared" si="9"/>
        <v>100</v>
      </c>
      <c r="CT316" s="37">
        <v>100</v>
      </c>
      <c r="CU316" s="41" t="s">
        <v>43</v>
      </c>
      <c r="CV316" s="37">
        <v>100</v>
      </c>
      <c r="CW316" s="37">
        <v>0</v>
      </c>
      <c r="CX316" s="37">
        <v>100</v>
      </c>
      <c r="DA316" s="37">
        <v>1625.7879111666675</v>
      </c>
      <c r="DB316" s="37"/>
      <c r="DC316" s="37">
        <v>1625.7879111666675</v>
      </c>
      <c r="DD316" s="37"/>
      <c r="DE316" s="37">
        <v>1625.7879111666675</v>
      </c>
      <c r="DF316" s="37"/>
      <c r="DG316" s="37">
        <v>1625.7879111666675</v>
      </c>
      <c r="DH316" s="37"/>
    </row>
    <row r="317" spans="1:112" s="38" customFormat="1" ht="26.25" customHeight="1" x14ac:dyDescent="0.25">
      <c r="A317" s="1"/>
      <c r="B317" s="17"/>
      <c r="C317" s="26" t="s">
        <v>38</v>
      </c>
      <c r="D317" s="27">
        <f t="shared" si="8"/>
        <v>304</v>
      </c>
      <c r="E317" s="28" t="s">
        <v>716</v>
      </c>
      <c r="F317" s="28" t="s">
        <v>722</v>
      </c>
      <c r="G317" s="28" t="s">
        <v>723</v>
      </c>
      <c r="H317" s="28">
        <v>34</v>
      </c>
      <c r="I317" s="29" t="s">
        <v>719</v>
      </c>
      <c r="J317" s="30">
        <v>3</v>
      </c>
      <c r="K317" s="31">
        <v>2967.1194999999998</v>
      </c>
      <c r="L317" s="32">
        <v>100</v>
      </c>
      <c r="M317" s="33"/>
      <c r="N317" s="34">
        <v>100</v>
      </c>
      <c r="O317" s="34">
        <v>100.00000000000003</v>
      </c>
      <c r="P317" s="34">
        <v>0</v>
      </c>
      <c r="Q317" s="34">
        <v>0</v>
      </c>
      <c r="R317" s="34">
        <v>0</v>
      </c>
      <c r="S317" s="34">
        <v>100</v>
      </c>
      <c r="T317" s="34">
        <v>100</v>
      </c>
      <c r="U317" s="34">
        <v>100</v>
      </c>
      <c r="V317" s="34">
        <v>0</v>
      </c>
      <c r="W317" s="35">
        <v>100</v>
      </c>
      <c r="X317" s="33"/>
      <c r="Y317" s="34">
        <v>100</v>
      </c>
      <c r="Z317" s="34">
        <v>100</v>
      </c>
      <c r="AA317" s="34">
        <v>0</v>
      </c>
      <c r="AB317" s="34">
        <v>0</v>
      </c>
      <c r="AC317" s="34">
        <v>0</v>
      </c>
      <c r="AD317" s="34">
        <v>100</v>
      </c>
      <c r="AE317" s="34">
        <v>100</v>
      </c>
      <c r="AF317" s="34">
        <v>100</v>
      </c>
      <c r="AG317" s="34">
        <v>0</v>
      </c>
      <c r="AH317" s="37"/>
      <c r="AI317" s="37">
        <v>31.15</v>
      </c>
      <c r="AJ317" s="37"/>
      <c r="AK317" s="37"/>
      <c r="AL317" s="37"/>
      <c r="AM317" s="37">
        <v>2.35</v>
      </c>
      <c r="AN317" s="37"/>
      <c r="AO317" s="37"/>
      <c r="AP317" s="37">
        <v>41.66</v>
      </c>
      <c r="AQ317" s="37">
        <v>820</v>
      </c>
      <c r="AR317" s="37"/>
      <c r="AS317" s="37"/>
      <c r="AT317" s="37">
        <v>31.15</v>
      </c>
      <c r="AU317" s="37"/>
      <c r="AV317" s="37"/>
      <c r="AW317" s="37"/>
      <c r="AX317" s="37">
        <v>2.35</v>
      </c>
      <c r="AY317" s="37"/>
      <c r="AZ317" s="37"/>
      <c r="BA317" s="37">
        <v>41.66</v>
      </c>
      <c r="BB317" s="37">
        <v>820</v>
      </c>
      <c r="BC317" s="37"/>
      <c r="CE317" s="37">
        <v>423.32849999999996</v>
      </c>
      <c r="CF317" s="37">
        <v>0</v>
      </c>
      <c r="CG317" s="37">
        <v>0</v>
      </c>
      <c r="CH317" s="37">
        <v>0</v>
      </c>
      <c r="CI317" s="37">
        <v>622.75</v>
      </c>
      <c r="CJ317" s="37">
        <v>1306.0409999999997</v>
      </c>
      <c r="CK317" s="37">
        <v>615</v>
      </c>
      <c r="CL317" s="37">
        <v>0</v>
      </c>
      <c r="CM317" s="37">
        <v>2967.1194999999998</v>
      </c>
      <c r="CN317" s="37">
        <v>2967.1194999999998</v>
      </c>
      <c r="CO317" s="37"/>
      <c r="CP317" s="39">
        <v>2967.1194999999998</v>
      </c>
      <c r="CQ317" s="37"/>
      <c r="CR317" s="40">
        <f t="shared" si="9"/>
        <v>100</v>
      </c>
      <c r="CT317" s="37">
        <v>100</v>
      </c>
      <c r="CU317" s="41" t="s">
        <v>43</v>
      </c>
      <c r="CV317" s="37">
        <v>100</v>
      </c>
      <c r="CW317" s="37">
        <v>0</v>
      </c>
      <c r="CX317" s="37">
        <v>100</v>
      </c>
      <c r="DA317" s="37">
        <v>841.13102199999992</v>
      </c>
      <c r="DB317" s="37"/>
      <c r="DC317" s="37">
        <v>841.13102199999992</v>
      </c>
      <c r="DD317" s="37"/>
      <c r="DE317" s="37">
        <v>841.13102199999992</v>
      </c>
      <c r="DF317" s="37"/>
      <c r="DG317" s="37">
        <v>841.13102199999992</v>
      </c>
      <c r="DH317" s="37"/>
    </row>
    <row r="318" spans="1:112" s="38" customFormat="1" ht="26.25" customHeight="1" x14ac:dyDescent="0.25">
      <c r="A318" s="1"/>
      <c r="B318" s="17"/>
      <c r="C318" s="26" t="s">
        <v>38</v>
      </c>
      <c r="D318" s="27">
        <f t="shared" si="8"/>
        <v>305</v>
      </c>
      <c r="E318" s="28" t="s">
        <v>716</v>
      </c>
      <c r="F318" s="28" t="s">
        <v>724</v>
      </c>
      <c r="G318" s="28" t="s">
        <v>725</v>
      </c>
      <c r="H318" s="28">
        <v>34</v>
      </c>
      <c r="I318" s="29" t="s">
        <v>719</v>
      </c>
      <c r="J318" s="30">
        <v>3</v>
      </c>
      <c r="K318" s="31">
        <v>7637.7461366999996</v>
      </c>
      <c r="L318" s="32">
        <v>100</v>
      </c>
      <c r="M318" s="33"/>
      <c r="N318" s="34">
        <v>100</v>
      </c>
      <c r="O318" s="34">
        <v>100</v>
      </c>
      <c r="P318" s="34">
        <v>0</v>
      </c>
      <c r="Q318" s="34">
        <v>0</v>
      </c>
      <c r="R318" s="34">
        <v>100</v>
      </c>
      <c r="S318" s="34">
        <v>100</v>
      </c>
      <c r="T318" s="34">
        <v>100</v>
      </c>
      <c r="U318" s="34">
        <v>0</v>
      </c>
      <c r="V318" s="34">
        <v>0</v>
      </c>
      <c r="W318" s="35">
        <v>100</v>
      </c>
      <c r="X318" s="33"/>
      <c r="Y318" s="34">
        <v>100</v>
      </c>
      <c r="Z318" s="34">
        <v>100</v>
      </c>
      <c r="AA318" s="34">
        <v>0</v>
      </c>
      <c r="AB318" s="34">
        <v>0</v>
      </c>
      <c r="AC318" s="34">
        <v>100</v>
      </c>
      <c r="AD318" s="34">
        <v>100</v>
      </c>
      <c r="AE318" s="34">
        <v>100</v>
      </c>
      <c r="AF318" s="34">
        <v>100</v>
      </c>
      <c r="AG318" s="34">
        <v>0</v>
      </c>
      <c r="AH318" s="37"/>
      <c r="AI318" s="37">
        <v>24.494129999999998</v>
      </c>
      <c r="AJ318" s="37"/>
      <c r="AK318" s="37"/>
      <c r="AL318" s="37">
        <v>2483.6500000000005</v>
      </c>
      <c r="AM318" s="37">
        <v>2.35</v>
      </c>
      <c r="AN318" s="37"/>
      <c r="AO318" s="37"/>
      <c r="AP318" s="37">
        <v>41.66</v>
      </c>
      <c r="AQ318" s="37">
        <v>820.00000000000011</v>
      </c>
      <c r="AR318" s="37"/>
      <c r="AS318" s="37"/>
      <c r="AT318" s="37">
        <v>24.494129999999998</v>
      </c>
      <c r="AU318" s="37"/>
      <c r="AV318" s="37"/>
      <c r="AW318" s="37">
        <v>2483.6500000000005</v>
      </c>
      <c r="AX318" s="37">
        <v>2.35</v>
      </c>
      <c r="AY318" s="37"/>
      <c r="AZ318" s="37"/>
      <c r="BA318" s="37">
        <v>41.66</v>
      </c>
      <c r="BB318" s="37">
        <v>820.00000000000011</v>
      </c>
      <c r="BC318" s="37"/>
      <c r="CE318" s="37">
        <v>332.87522669999998</v>
      </c>
      <c r="CF318" s="37">
        <v>0</v>
      </c>
      <c r="CG318" s="37">
        <v>0</v>
      </c>
      <c r="CH318" s="37">
        <v>5646.3299100000004</v>
      </c>
      <c r="CI318" s="37">
        <v>352.5</v>
      </c>
      <c r="CJ318" s="37">
        <v>1306.0409999999997</v>
      </c>
      <c r="CK318" s="37">
        <v>0</v>
      </c>
      <c r="CL318" s="37">
        <v>0</v>
      </c>
      <c r="CM318" s="37">
        <v>7637.7461366999996</v>
      </c>
      <c r="CN318" s="37">
        <v>7637.7461366999996</v>
      </c>
      <c r="CO318" s="37"/>
      <c r="CP318" s="39">
        <v>7637.7461366999996</v>
      </c>
      <c r="CQ318" s="37"/>
      <c r="CR318" s="40">
        <f t="shared" si="9"/>
        <v>100</v>
      </c>
      <c r="CT318" s="37">
        <v>100</v>
      </c>
      <c r="CU318" s="41" t="s">
        <v>43</v>
      </c>
      <c r="CV318" s="37">
        <v>100</v>
      </c>
      <c r="CW318" s="37">
        <v>0</v>
      </c>
      <c r="CX318" s="37">
        <v>100</v>
      </c>
      <c r="DA318" s="37">
        <v>1408.8817176033058</v>
      </c>
      <c r="DB318" s="37"/>
      <c r="DC318" s="37">
        <v>1408.8817176033058</v>
      </c>
      <c r="DD318" s="37"/>
      <c r="DE318" s="37">
        <v>1408.8817176033058</v>
      </c>
      <c r="DF318" s="37"/>
      <c r="DG318" s="37">
        <v>1408.8817176033058</v>
      </c>
      <c r="DH318" s="37"/>
    </row>
    <row r="319" spans="1:112" s="38" customFormat="1" ht="26.25" customHeight="1" x14ac:dyDescent="0.25">
      <c r="A319" s="1"/>
      <c r="B319" s="17"/>
      <c r="C319" s="26" t="s">
        <v>38</v>
      </c>
      <c r="D319" s="27">
        <f t="shared" si="8"/>
        <v>306</v>
      </c>
      <c r="E319" s="28" t="s">
        <v>716</v>
      </c>
      <c r="F319" s="28" t="s">
        <v>726</v>
      </c>
      <c r="G319" s="28" t="s">
        <v>727</v>
      </c>
      <c r="H319" s="28">
        <v>34</v>
      </c>
      <c r="I319" s="29" t="s">
        <v>719</v>
      </c>
      <c r="J319" s="30">
        <v>3</v>
      </c>
      <c r="K319" s="31">
        <v>2866.0694999999996</v>
      </c>
      <c r="L319" s="32">
        <v>100</v>
      </c>
      <c r="M319" s="33"/>
      <c r="N319" s="34">
        <v>100</v>
      </c>
      <c r="O319" s="34">
        <v>100.00000000000003</v>
      </c>
      <c r="P319" s="34">
        <v>0</v>
      </c>
      <c r="Q319" s="34">
        <v>0</v>
      </c>
      <c r="R319" s="34">
        <v>0</v>
      </c>
      <c r="S319" s="34">
        <v>100</v>
      </c>
      <c r="T319" s="34">
        <v>100</v>
      </c>
      <c r="U319" s="34">
        <v>100</v>
      </c>
      <c r="V319" s="34">
        <v>0</v>
      </c>
      <c r="W319" s="35">
        <v>100.00000000000003</v>
      </c>
      <c r="X319" s="33"/>
      <c r="Y319" s="34">
        <v>100.00000000000003</v>
      </c>
      <c r="Z319" s="34">
        <v>100</v>
      </c>
      <c r="AA319" s="34">
        <v>0</v>
      </c>
      <c r="AB319" s="34">
        <v>0</v>
      </c>
      <c r="AC319" s="34">
        <v>0</v>
      </c>
      <c r="AD319" s="34">
        <v>100</v>
      </c>
      <c r="AE319" s="34">
        <v>100.00000000000003</v>
      </c>
      <c r="AF319" s="34">
        <v>100</v>
      </c>
      <c r="AG319" s="34">
        <v>0</v>
      </c>
      <c r="AH319" s="37"/>
      <c r="AI319" s="37">
        <v>31.149999999999995</v>
      </c>
      <c r="AJ319" s="37"/>
      <c r="AK319" s="37"/>
      <c r="AL319" s="37"/>
      <c r="AM319" s="37">
        <v>2.35</v>
      </c>
      <c r="AN319" s="37"/>
      <c r="AO319" s="37"/>
      <c r="AP319" s="37">
        <v>41.66</v>
      </c>
      <c r="AQ319" s="37">
        <v>820</v>
      </c>
      <c r="AR319" s="37"/>
      <c r="AS319" s="37"/>
      <c r="AT319" s="37">
        <v>31.149999999999995</v>
      </c>
      <c r="AU319" s="37"/>
      <c r="AV319" s="37"/>
      <c r="AW319" s="37"/>
      <c r="AX319" s="37">
        <v>2.35</v>
      </c>
      <c r="AY319" s="37"/>
      <c r="AZ319" s="37"/>
      <c r="BA319" s="37">
        <v>41.66</v>
      </c>
      <c r="BB319" s="37">
        <v>820</v>
      </c>
      <c r="BC319" s="37"/>
      <c r="CE319" s="37">
        <v>423.32849999999996</v>
      </c>
      <c r="CF319" s="37">
        <v>0</v>
      </c>
      <c r="CG319" s="37">
        <v>0</v>
      </c>
      <c r="CH319" s="37">
        <v>0</v>
      </c>
      <c r="CI319" s="37">
        <v>521.70000000000005</v>
      </c>
      <c r="CJ319" s="37">
        <v>1306.0409999999997</v>
      </c>
      <c r="CK319" s="37">
        <v>615</v>
      </c>
      <c r="CL319" s="37">
        <v>0</v>
      </c>
      <c r="CM319" s="37">
        <v>2866.0694999999996</v>
      </c>
      <c r="CN319" s="37">
        <v>2866.0694999999996</v>
      </c>
      <c r="CO319" s="37"/>
      <c r="CP319" s="39">
        <v>2866.0694999999996</v>
      </c>
      <c r="CQ319" s="37"/>
      <c r="CR319" s="40">
        <f t="shared" si="9"/>
        <v>100</v>
      </c>
      <c r="CT319" s="37">
        <v>100</v>
      </c>
      <c r="CU319" s="41" t="s">
        <v>43</v>
      </c>
      <c r="CV319" s="37">
        <v>100</v>
      </c>
      <c r="CW319" s="37">
        <v>0</v>
      </c>
      <c r="CX319" s="37">
        <v>100</v>
      </c>
      <c r="DA319" s="37">
        <v>636.21324416669381</v>
      </c>
      <c r="DB319" s="37"/>
      <c r="DC319" s="37">
        <v>636.21324416669393</v>
      </c>
      <c r="DD319" s="37"/>
      <c r="DE319" s="37">
        <v>636.21324416669381</v>
      </c>
      <c r="DF319" s="37"/>
      <c r="DG319" s="37">
        <v>636.21324416669393</v>
      </c>
      <c r="DH319" s="37"/>
    </row>
    <row r="320" spans="1:112" s="38" customFormat="1" ht="26.25" customHeight="1" x14ac:dyDescent="0.25">
      <c r="A320" s="1"/>
      <c r="B320" s="17"/>
      <c r="C320" s="26" t="s">
        <v>38</v>
      </c>
      <c r="D320" s="27">
        <f t="shared" si="8"/>
        <v>307</v>
      </c>
      <c r="E320" s="28" t="s">
        <v>716</v>
      </c>
      <c r="F320" s="28" t="s">
        <v>728</v>
      </c>
      <c r="G320" s="28" t="s">
        <v>729</v>
      </c>
      <c r="H320" s="28">
        <v>34</v>
      </c>
      <c r="I320" s="29" t="s">
        <v>719</v>
      </c>
      <c r="J320" s="30">
        <v>3</v>
      </c>
      <c r="K320" s="31">
        <v>5902.6147322719989</v>
      </c>
      <c r="L320" s="32">
        <v>100</v>
      </c>
      <c r="M320" s="33"/>
      <c r="N320" s="34">
        <v>100</v>
      </c>
      <c r="O320" s="34">
        <v>99.999999999999986</v>
      </c>
      <c r="P320" s="34">
        <v>100</v>
      </c>
      <c r="Q320" s="34">
        <v>0</v>
      </c>
      <c r="R320" s="34">
        <v>100</v>
      </c>
      <c r="S320" s="34">
        <v>100</v>
      </c>
      <c r="T320" s="34">
        <v>100</v>
      </c>
      <c r="U320" s="34">
        <v>0</v>
      </c>
      <c r="V320" s="34">
        <v>0</v>
      </c>
      <c r="W320" s="35">
        <v>100</v>
      </c>
      <c r="X320" s="33"/>
      <c r="Y320" s="34">
        <v>100</v>
      </c>
      <c r="Z320" s="34">
        <v>100</v>
      </c>
      <c r="AA320" s="34">
        <v>100</v>
      </c>
      <c r="AB320" s="34">
        <v>0</v>
      </c>
      <c r="AC320" s="34">
        <v>100</v>
      </c>
      <c r="AD320" s="34">
        <v>100</v>
      </c>
      <c r="AE320" s="34">
        <v>100.00000000000003</v>
      </c>
      <c r="AF320" s="34">
        <v>100</v>
      </c>
      <c r="AG320" s="34">
        <v>0</v>
      </c>
      <c r="AH320" s="37"/>
      <c r="AI320" s="37">
        <v>29.548164726409286</v>
      </c>
      <c r="AJ320" s="37">
        <v>18.493559999999995</v>
      </c>
      <c r="AK320" s="37"/>
      <c r="AL320" s="37">
        <v>2483.6457599999999</v>
      </c>
      <c r="AM320" s="37">
        <v>3.188115884903429</v>
      </c>
      <c r="AN320" s="37"/>
      <c r="AO320" s="37"/>
      <c r="AP320" s="37">
        <v>41.150233867475094</v>
      </c>
      <c r="AQ320" s="37">
        <v>820</v>
      </c>
      <c r="AR320" s="37"/>
      <c r="AS320" s="37"/>
      <c r="AT320" s="37">
        <v>29.548164726409286</v>
      </c>
      <c r="AU320" s="37">
        <v>18.493559999999995</v>
      </c>
      <c r="AV320" s="37"/>
      <c r="AW320" s="37">
        <v>2483.6457599999999</v>
      </c>
      <c r="AX320" s="37">
        <v>3.188115884903429</v>
      </c>
      <c r="AY320" s="37"/>
      <c r="AZ320" s="37"/>
      <c r="BA320" s="37">
        <v>41.150233867475094</v>
      </c>
      <c r="BB320" s="37">
        <v>820</v>
      </c>
      <c r="BC320" s="37"/>
      <c r="CE320" s="37">
        <v>117.74699999999999</v>
      </c>
      <c r="CF320" s="37">
        <v>294.60241079999997</v>
      </c>
      <c r="CG320" s="37">
        <v>0</v>
      </c>
      <c r="CH320" s="37">
        <v>3929.6243214719998</v>
      </c>
      <c r="CI320" s="37">
        <v>254.6</v>
      </c>
      <c r="CJ320" s="37">
        <v>1306.0409999999997</v>
      </c>
      <c r="CK320" s="37">
        <v>0</v>
      </c>
      <c r="CL320" s="37">
        <v>0</v>
      </c>
      <c r="CM320" s="37">
        <v>5902.6147322719989</v>
      </c>
      <c r="CN320" s="37">
        <v>5902.6147322719989</v>
      </c>
      <c r="CO320" s="37"/>
      <c r="CP320" s="39">
        <v>5902.6147322719989</v>
      </c>
      <c r="CQ320" s="37"/>
      <c r="CR320" s="40">
        <f t="shared" si="9"/>
        <v>100</v>
      </c>
      <c r="CT320" s="37">
        <v>100</v>
      </c>
      <c r="CU320" s="41" t="s">
        <v>43</v>
      </c>
      <c r="CV320" s="37">
        <v>100</v>
      </c>
      <c r="CW320" s="37">
        <v>0</v>
      </c>
      <c r="CX320" s="37">
        <v>100</v>
      </c>
      <c r="DA320" s="37">
        <v>5789.5315947712797</v>
      </c>
      <c r="DB320" s="37"/>
      <c r="DC320" s="37">
        <v>5789.5315947712797</v>
      </c>
      <c r="DD320" s="37"/>
      <c r="DE320" s="37">
        <v>5789.5315947712797</v>
      </c>
      <c r="DF320" s="37"/>
      <c r="DG320" s="37">
        <v>5789.5315947712797</v>
      </c>
      <c r="DH320" s="37"/>
    </row>
    <row r="321" spans="1:112" s="38" customFormat="1" ht="26.25" customHeight="1" x14ac:dyDescent="0.25">
      <c r="A321" s="1"/>
      <c r="B321" s="17"/>
      <c r="C321" s="26" t="s">
        <v>38</v>
      </c>
      <c r="D321" s="27">
        <f t="shared" si="8"/>
        <v>308</v>
      </c>
      <c r="E321" s="28" t="s">
        <v>730</v>
      </c>
      <c r="F321" s="28" t="s">
        <v>731</v>
      </c>
      <c r="G321" s="28" t="s">
        <v>732</v>
      </c>
      <c r="H321" s="28">
        <v>3</v>
      </c>
      <c r="I321" s="29" t="s">
        <v>733</v>
      </c>
      <c r="J321" s="30">
        <v>3</v>
      </c>
      <c r="K321" s="31">
        <v>6010.9812000000002</v>
      </c>
      <c r="L321" s="32">
        <v>100</v>
      </c>
      <c r="M321" s="33"/>
      <c r="N321" s="34">
        <v>100</v>
      </c>
      <c r="O321" s="34">
        <v>100</v>
      </c>
      <c r="P321" s="34">
        <v>0</v>
      </c>
      <c r="Q321" s="34">
        <v>0</v>
      </c>
      <c r="R321" s="34">
        <v>100</v>
      </c>
      <c r="S321" s="34">
        <v>100</v>
      </c>
      <c r="T321" s="34">
        <v>100</v>
      </c>
      <c r="U321" s="34">
        <v>0</v>
      </c>
      <c r="V321" s="34">
        <v>0</v>
      </c>
      <c r="W321" s="35">
        <v>100</v>
      </c>
      <c r="X321" s="33"/>
      <c r="Y321" s="34">
        <v>100</v>
      </c>
      <c r="Z321" s="34">
        <v>100</v>
      </c>
      <c r="AA321" s="34">
        <v>0</v>
      </c>
      <c r="AB321" s="34">
        <v>0</v>
      </c>
      <c r="AC321" s="34">
        <v>100</v>
      </c>
      <c r="AD321" s="34">
        <v>100</v>
      </c>
      <c r="AE321" s="34">
        <v>100.00000000000003</v>
      </c>
      <c r="AF321" s="34">
        <v>100</v>
      </c>
      <c r="AG321" s="34">
        <v>0</v>
      </c>
      <c r="AH321" s="37"/>
      <c r="AI321" s="37">
        <v>28.44</v>
      </c>
      <c r="AJ321" s="37"/>
      <c r="AK321" s="37"/>
      <c r="AL321" s="37">
        <v>2529</v>
      </c>
      <c r="AM321" s="37">
        <v>2.35</v>
      </c>
      <c r="AN321" s="37"/>
      <c r="AO321" s="37"/>
      <c r="AP321" s="37">
        <v>41.66</v>
      </c>
      <c r="AQ321" s="37">
        <v>528</v>
      </c>
      <c r="AR321" s="37"/>
      <c r="AS321" s="37"/>
      <c r="AT321" s="37">
        <v>28.44</v>
      </c>
      <c r="AU321" s="37"/>
      <c r="AV321" s="37"/>
      <c r="AW321" s="37">
        <v>2529</v>
      </c>
      <c r="AX321" s="37">
        <v>2.35</v>
      </c>
      <c r="AY321" s="37"/>
      <c r="AZ321" s="37"/>
      <c r="BA321" s="37">
        <v>41.66</v>
      </c>
      <c r="BB321" s="37">
        <v>528</v>
      </c>
      <c r="BC321" s="37"/>
      <c r="CE321" s="37">
        <v>258.51959999999997</v>
      </c>
      <c r="CF321" s="37">
        <v>0</v>
      </c>
      <c r="CG321" s="37">
        <v>0</v>
      </c>
      <c r="CH321" s="37">
        <v>3974.0706000000005</v>
      </c>
      <c r="CI321" s="37">
        <v>472.35</v>
      </c>
      <c r="CJ321" s="37">
        <v>1306.0409999999997</v>
      </c>
      <c r="CK321" s="37">
        <v>0</v>
      </c>
      <c r="CL321" s="37">
        <v>0</v>
      </c>
      <c r="CM321" s="37">
        <v>6010.9812000000002</v>
      </c>
      <c r="CN321" s="37">
        <v>6010.9812000000002</v>
      </c>
      <c r="CO321" s="37"/>
      <c r="CP321" s="39">
        <v>6010.9812000000002</v>
      </c>
      <c r="CQ321" s="37"/>
      <c r="CR321" s="40">
        <f t="shared" si="9"/>
        <v>100</v>
      </c>
      <c r="CT321" s="37">
        <v>100</v>
      </c>
      <c r="CU321" s="41" t="s">
        <v>43</v>
      </c>
      <c r="CV321" s="37">
        <v>100</v>
      </c>
      <c r="CW321" s="37">
        <v>0</v>
      </c>
      <c r="CX321" s="37">
        <v>100</v>
      </c>
      <c r="DA321" s="37">
        <v>646.82424079999998</v>
      </c>
      <c r="DB321" s="37"/>
      <c r="DC321" s="37">
        <v>646.82424079999998</v>
      </c>
      <c r="DD321" s="37"/>
      <c r="DE321" s="37">
        <v>646.82424079999998</v>
      </c>
      <c r="DF321" s="37"/>
      <c r="DG321" s="37">
        <v>646.82424079999998</v>
      </c>
      <c r="DH321" s="37"/>
    </row>
    <row r="322" spans="1:112" s="38" customFormat="1" ht="26.25" customHeight="1" x14ac:dyDescent="0.25">
      <c r="A322" s="1"/>
      <c r="B322" s="17"/>
      <c r="C322" s="26" t="s">
        <v>38</v>
      </c>
      <c r="D322" s="27">
        <f t="shared" si="8"/>
        <v>309</v>
      </c>
      <c r="E322" s="28" t="s">
        <v>730</v>
      </c>
      <c r="F322" s="28" t="s">
        <v>734</v>
      </c>
      <c r="G322" s="28" t="s">
        <v>735</v>
      </c>
      <c r="H322" s="28">
        <v>3</v>
      </c>
      <c r="I322" s="29" t="s">
        <v>733</v>
      </c>
      <c r="J322" s="30">
        <v>3</v>
      </c>
      <c r="K322" s="31">
        <v>2804.2259999999997</v>
      </c>
      <c r="L322" s="32">
        <v>100</v>
      </c>
      <c r="M322" s="33"/>
      <c r="N322" s="34">
        <v>100</v>
      </c>
      <c r="O322" s="34">
        <v>100.00000000000003</v>
      </c>
      <c r="P322" s="34">
        <v>0</v>
      </c>
      <c r="Q322" s="34">
        <v>0</v>
      </c>
      <c r="R322" s="34">
        <v>0</v>
      </c>
      <c r="S322" s="34">
        <v>100</v>
      </c>
      <c r="T322" s="34">
        <v>100</v>
      </c>
      <c r="U322" s="34">
        <v>100</v>
      </c>
      <c r="V322" s="34">
        <v>0</v>
      </c>
      <c r="W322" s="35">
        <v>100</v>
      </c>
      <c r="X322" s="33"/>
      <c r="Y322" s="34">
        <v>100</v>
      </c>
      <c r="Z322" s="34">
        <v>99.999999999999986</v>
      </c>
      <c r="AA322" s="34">
        <v>0</v>
      </c>
      <c r="AB322" s="34">
        <v>0</v>
      </c>
      <c r="AC322" s="34">
        <v>0</v>
      </c>
      <c r="AD322" s="34">
        <v>100</v>
      </c>
      <c r="AE322" s="34">
        <v>100</v>
      </c>
      <c r="AF322" s="34">
        <v>100</v>
      </c>
      <c r="AG322" s="34">
        <v>0</v>
      </c>
      <c r="AH322" s="37"/>
      <c r="AI322" s="37">
        <v>50.070780068407693</v>
      </c>
      <c r="AJ322" s="37"/>
      <c r="AK322" s="37"/>
      <c r="AL322" s="37"/>
      <c r="AM322" s="37">
        <v>2.35</v>
      </c>
      <c r="AN322" s="37"/>
      <c r="AO322" s="37"/>
      <c r="AP322" s="37">
        <v>41.66</v>
      </c>
      <c r="AQ322" s="37">
        <v>528</v>
      </c>
      <c r="AR322" s="37"/>
      <c r="AS322" s="37"/>
      <c r="AT322" s="37">
        <v>50.070780068407693</v>
      </c>
      <c r="AU322" s="37"/>
      <c r="AV322" s="37"/>
      <c r="AW322" s="37"/>
      <c r="AX322" s="37">
        <v>2.35</v>
      </c>
      <c r="AY322" s="37"/>
      <c r="AZ322" s="37"/>
      <c r="BA322" s="37">
        <v>41.66</v>
      </c>
      <c r="BB322" s="37">
        <v>528</v>
      </c>
      <c r="BC322" s="37"/>
      <c r="CE322" s="37">
        <v>233.83499999999998</v>
      </c>
      <c r="CF322" s="37">
        <v>0</v>
      </c>
      <c r="CG322" s="37">
        <v>0</v>
      </c>
      <c r="CH322" s="37">
        <v>0</v>
      </c>
      <c r="CI322" s="37">
        <v>472.35</v>
      </c>
      <c r="CJ322" s="37">
        <v>1306.0409999999997</v>
      </c>
      <c r="CK322" s="37">
        <v>792</v>
      </c>
      <c r="CL322" s="37">
        <v>0</v>
      </c>
      <c r="CM322" s="37">
        <v>2804.2259999999997</v>
      </c>
      <c r="CN322" s="37">
        <v>2804.2259999999997</v>
      </c>
      <c r="CO322" s="37"/>
      <c r="CP322" s="39">
        <v>2804.2259999999997</v>
      </c>
      <c r="CQ322" s="37"/>
      <c r="CR322" s="40">
        <f t="shared" si="9"/>
        <v>100</v>
      </c>
      <c r="CT322" s="37">
        <v>100</v>
      </c>
      <c r="CU322" s="41" t="s">
        <v>43</v>
      </c>
      <c r="CV322" s="37">
        <v>100</v>
      </c>
      <c r="CW322" s="37">
        <v>0</v>
      </c>
      <c r="CX322" s="37">
        <v>100</v>
      </c>
      <c r="DA322" s="37">
        <v>1092.0700351999999</v>
      </c>
      <c r="DB322" s="37"/>
      <c r="DC322" s="37">
        <v>1092.0700351999999</v>
      </c>
      <c r="DD322" s="37"/>
      <c r="DE322" s="37">
        <v>1092.0700351999999</v>
      </c>
      <c r="DF322" s="37"/>
      <c r="DG322" s="37">
        <v>1092.0700351999999</v>
      </c>
      <c r="DH322" s="37"/>
    </row>
    <row r="323" spans="1:112" s="38" customFormat="1" ht="26.25" customHeight="1" x14ac:dyDescent="0.25">
      <c r="A323" s="1"/>
      <c r="B323" s="17"/>
      <c r="C323" s="26" t="s">
        <v>38</v>
      </c>
      <c r="D323" s="27">
        <f t="shared" si="8"/>
        <v>310</v>
      </c>
      <c r="E323" s="28" t="s">
        <v>730</v>
      </c>
      <c r="F323" s="28" t="s">
        <v>736</v>
      </c>
      <c r="G323" s="28" t="s">
        <v>737</v>
      </c>
      <c r="H323" s="28">
        <v>3</v>
      </c>
      <c r="I323" s="29" t="s">
        <v>733</v>
      </c>
      <c r="J323" s="30">
        <v>3</v>
      </c>
      <c r="K323" s="31">
        <v>5237.0391600000012</v>
      </c>
      <c r="L323" s="32">
        <v>100.00006538431612</v>
      </c>
      <c r="M323" s="33"/>
      <c r="N323" s="34">
        <v>100.00006538431612</v>
      </c>
      <c r="O323" s="34">
        <v>100.00962339377961</v>
      </c>
      <c r="P323" s="34">
        <v>99.990375380821376</v>
      </c>
      <c r="Q323" s="34">
        <v>0</v>
      </c>
      <c r="R323" s="34">
        <v>100.00011330972546</v>
      </c>
      <c r="S323" s="34">
        <v>100</v>
      </c>
      <c r="T323" s="34">
        <v>100</v>
      </c>
      <c r="U323" s="34">
        <v>0</v>
      </c>
      <c r="V323" s="34">
        <v>0</v>
      </c>
      <c r="W323" s="35">
        <v>100.00026584920896</v>
      </c>
      <c r="X323" s="33"/>
      <c r="Y323" s="34">
        <v>100.00026584920896</v>
      </c>
      <c r="Z323" s="34">
        <v>100.00962339377961</v>
      </c>
      <c r="AA323" s="34">
        <v>99.990375380821391</v>
      </c>
      <c r="AB323" s="34">
        <v>0</v>
      </c>
      <c r="AC323" s="34">
        <v>100.00011869231396</v>
      </c>
      <c r="AD323" s="34">
        <v>100</v>
      </c>
      <c r="AE323" s="34">
        <v>100</v>
      </c>
      <c r="AF323" s="34">
        <v>100</v>
      </c>
      <c r="AG323" s="34">
        <v>0</v>
      </c>
      <c r="AH323" s="37"/>
      <c r="AI323" s="37">
        <v>43.43582</v>
      </c>
      <c r="AJ323" s="37">
        <v>43.534189999999995</v>
      </c>
      <c r="AK323" s="37"/>
      <c r="AL323" s="37">
        <v>1991.0278998680647</v>
      </c>
      <c r="AM323" s="37">
        <v>3.3110642439974045</v>
      </c>
      <c r="AN323" s="37"/>
      <c r="AO323" s="37"/>
      <c r="AP323" s="37">
        <v>32.151531885347836</v>
      </c>
      <c r="AQ323" s="37">
        <v>527.99999999999989</v>
      </c>
      <c r="AR323" s="37"/>
      <c r="AS323" s="37"/>
      <c r="AT323" s="37">
        <v>43.440000000000005</v>
      </c>
      <c r="AU323" s="37">
        <v>43.530000000000008</v>
      </c>
      <c r="AV323" s="37"/>
      <c r="AW323" s="37">
        <v>1991.0302630651504</v>
      </c>
      <c r="AX323" s="37">
        <v>3.3110642439974045</v>
      </c>
      <c r="AY323" s="37"/>
      <c r="AZ323" s="37"/>
      <c r="BA323" s="37">
        <v>32.151531885347836</v>
      </c>
      <c r="BB323" s="37">
        <v>527.99999999999989</v>
      </c>
      <c r="BC323" s="37"/>
      <c r="CE323" s="37">
        <v>431.35919999999999</v>
      </c>
      <c r="CF323" s="37">
        <v>432.25290000000007</v>
      </c>
      <c r="CG323" s="37">
        <v>0</v>
      </c>
      <c r="CH323" s="37">
        <v>3109.6218600000002</v>
      </c>
      <c r="CI323" s="37">
        <v>673.35</v>
      </c>
      <c r="CJ323" s="37">
        <v>590.45519999999999</v>
      </c>
      <c r="CK323" s="37">
        <v>0</v>
      </c>
      <c r="CL323" s="37">
        <v>0</v>
      </c>
      <c r="CM323" s="37">
        <v>5237.0391600000012</v>
      </c>
      <c r="CN323" s="37">
        <v>5237.0391600000012</v>
      </c>
      <c r="CO323" s="37"/>
      <c r="CP323" s="39">
        <v>5237.035735800001</v>
      </c>
      <c r="CQ323" s="37"/>
      <c r="CR323" s="40">
        <f t="shared" si="9"/>
        <v>100.00006538431612</v>
      </c>
      <c r="CT323" s="37">
        <v>100</v>
      </c>
      <c r="CU323" s="41" t="s">
        <v>43</v>
      </c>
      <c r="CV323" s="37">
        <v>100</v>
      </c>
      <c r="CW323" s="37">
        <v>0</v>
      </c>
      <c r="CX323" s="37">
        <v>100</v>
      </c>
      <c r="DA323" s="37">
        <v>14834.484931491366</v>
      </c>
      <c r="DB323" s="37"/>
      <c r="DC323" s="37">
        <v>14834.52436885221</v>
      </c>
      <c r="DD323" s="37"/>
      <c r="DE323" s="37">
        <v>14834.484931491366</v>
      </c>
      <c r="DF323" s="37"/>
      <c r="DG323" s="37">
        <v>14834.52436885221</v>
      </c>
      <c r="DH323" s="37"/>
    </row>
    <row r="324" spans="1:112" s="38" customFormat="1" ht="26.25" customHeight="1" x14ac:dyDescent="0.25">
      <c r="A324" s="1"/>
      <c r="B324" s="17"/>
      <c r="C324" s="26" t="s">
        <v>38</v>
      </c>
      <c r="D324" s="27">
        <f t="shared" si="8"/>
        <v>311</v>
      </c>
      <c r="E324" s="28" t="s">
        <v>730</v>
      </c>
      <c r="F324" s="28" t="s">
        <v>738</v>
      </c>
      <c r="G324" s="28" t="s">
        <v>739</v>
      </c>
      <c r="H324" s="28">
        <v>3</v>
      </c>
      <c r="I324" s="29" t="s">
        <v>733</v>
      </c>
      <c r="J324" s="30">
        <v>3</v>
      </c>
      <c r="K324" s="31">
        <v>2496.0065999999997</v>
      </c>
      <c r="L324" s="32">
        <v>100</v>
      </c>
      <c r="M324" s="33"/>
      <c r="N324" s="34">
        <v>100</v>
      </c>
      <c r="O324" s="34">
        <v>100.00000000000003</v>
      </c>
      <c r="P324" s="34">
        <v>0</v>
      </c>
      <c r="Q324" s="34">
        <v>0</v>
      </c>
      <c r="R324" s="34">
        <v>0</v>
      </c>
      <c r="S324" s="34">
        <v>100</v>
      </c>
      <c r="T324" s="34">
        <v>100</v>
      </c>
      <c r="U324" s="34">
        <v>100</v>
      </c>
      <c r="V324" s="34">
        <v>0</v>
      </c>
      <c r="W324" s="35">
        <v>100</v>
      </c>
      <c r="X324" s="33"/>
      <c r="Y324" s="34">
        <v>100</v>
      </c>
      <c r="Z324" s="34">
        <v>100</v>
      </c>
      <c r="AA324" s="34">
        <v>0</v>
      </c>
      <c r="AB324" s="34">
        <v>0</v>
      </c>
      <c r="AC324" s="34">
        <v>100</v>
      </c>
      <c r="AD324" s="34">
        <v>100</v>
      </c>
      <c r="AE324" s="34">
        <v>100</v>
      </c>
      <c r="AF324" s="34">
        <v>100</v>
      </c>
      <c r="AG324" s="34">
        <v>0</v>
      </c>
      <c r="AH324" s="37"/>
      <c r="AI324" s="37">
        <v>35.38928276162158</v>
      </c>
      <c r="AJ324" s="37"/>
      <c r="AK324" s="37"/>
      <c r="AL324" s="37">
        <v>2529.0000000000005</v>
      </c>
      <c r="AM324" s="37">
        <v>2.35</v>
      </c>
      <c r="AN324" s="37"/>
      <c r="AO324" s="37"/>
      <c r="AP324" s="37">
        <v>41.659999999999989</v>
      </c>
      <c r="AQ324" s="37">
        <v>528</v>
      </c>
      <c r="AR324" s="37"/>
      <c r="AS324" s="37"/>
      <c r="AT324" s="37">
        <v>35.38928276162158</v>
      </c>
      <c r="AU324" s="37"/>
      <c r="AV324" s="37"/>
      <c r="AW324" s="37">
        <v>2529.0000000000005</v>
      </c>
      <c r="AX324" s="37">
        <v>2.35</v>
      </c>
      <c r="AY324" s="37"/>
      <c r="AZ324" s="37"/>
      <c r="BA324" s="37">
        <v>41.659999999999989</v>
      </c>
      <c r="BB324" s="37">
        <v>528</v>
      </c>
      <c r="BC324" s="37"/>
      <c r="CE324" s="37">
        <v>189.61560000000003</v>
      </c>
      <c r="CF324" s="37">
        <v>0</v>
      </c>
      <c r="CG324" s="37">
        <v>0</v>
      </c>
      <c r="CH324" s="37">
        <v>0</v>
      </c>
      <c r="CI324" s="37">
        <v>472.35</v>
      </c>
      <c r="CJ324" s="37">
        <v>1306.0409999999997</v>
      </c>
      <c r="CK324" s="37">
        <v>528</v>
      </c>
      <c r="CL324" s="37">
        <v>0</v>
      </c>
      <c r="CM324" s="37">
        <v>2496.0065999999997</v>
      </c>
      <c r="CN324" s="37">
        <v>2496.0065999999997</v>
      </c>
      <c r="CO324" s="37"/>
      <c r="CP324" s="39">
        <v>2496.0065999999997</v>
      </c>
      <c r="CQ324" s="37"/>
      <c r="CR324" s="40">
        <f t="shared" si="9"/>
        <v>100</v>
      </c>
      <c r="CT324" s="37">
        <v>100</v>
      </c>
      <c r="CU324" s="41" t="s">
        <v>43</v>
      </c>
      <c r="CV324" s="37">
        <v>100</v>
      </c>
      <c r="CW324" s="37">
        <v>0</v>
      </c>
      <c r="CX324" s="37">
        <v>100</v>
      </c>
      <c r="DA324" s="37">
        <v>489.21471779999996</v>
      </c>
      <c r="DB324" s="37"/>
      <c r="DC324" s="37">
        <v>489.21471779999996</v>
      </c>
      <c r="DD324" s="37"/>
      <c r="DE324" s="37">
        <v>489.21471779999996</v>
      </c>
      <c r="DF324" s="37"/>
      <c r="DG324" s="37">
        <v>489.21471779999996</v>
      </c>
      <c r="DH324" s="37"/>
    </row>
    <row r="325" spans="1:112" s="38" customFormat="1" ht="26.25" customHeight="1" x14ac:dyDescent="0.25">
      <c r="A325" s="1"/>
      <c r="B325" s="17"/>
      <c r="C325" s="26" t="s">
        <v>38</v>
      </c>
      <c r="D325" s="27">
        <f t="shared" si="8"/>
        <v>312</v>
      </c>
      <c r="E325" s="28" t="s">
        <v>730</v>
      </c>
      <c r="F325" s="28" t="s">
        <v>740</v>
      </c>
      <c r="G325" s="28" t="s">
        <v>741</v>
      </c>
      <c r="H325" s="28">
        <v>3</v>
      </c>
      <c r="I325" s="29" t="s">
        <v>733</v>
      </c>
      <c r="J325" s="30">
        <v>3</v>
      </c>
      <c r="K325" s="31">
        <v>6083.8415999999997</v>
      </c>
      <c r="L325" s="32">
        <v>100</v>
      </c>
      <c r="M325" s="33"/>
      <c r="N325" s="34">
        <v>100</v>
      </c>
      <c r="O325" s="34">
        <v>100</v>
      </c>
      <c r="P325" s="34">
        <v>0</v>
      </c>
      <c r="Q325" s="34">
        <v>0</v>
      </c>
      <c r="R325" s="34">
        <v>100</v>
      </c>
      <c r="S325" s="34">
        <v>100</v>
      </c>
      <c r="T325" s="34">
        <v>100</v>
      </c>
      <c r="U325" s="34">
        <v>0</v>
      </c>
      <c r="V325" s="34">
        <v>0</v>
      </c>
      <c r="W325" s="35">
        <v>100</v>
      </c>
      <c r="X325" s="33"/>
      <c r="Y325" s="34">
        <v>100</v>
      </c>
      <c r="Z325" s="34">
        <v>100</v>
      </c>
      <c r="AA325" s="34">
        <v>0</v>
      </c>
      <c r="AB325" s="34">
        <v>0</v>
      </c>
      <c r="AC325" s="34">
        <v>100</v>
      </c>
      <c r="AD325" s="34">
        <v>100</v>
      </c>
      <c r="AE325" s="34">
        <v>100</v>
      </c>
      <c r="AF325" s="34">
        <v>100</v>
      </c>
      <c r="AG325" s="34">
        <v>0</v>
      </c>
      <c r="AH325" s="37"/>
      <c r="AI325" s="37">
        <v>58.740000000000016</v>
      </c>
      <c r="AJ325" s="37"/>
      <c r="AK325" s="37"/>
      <c r="AL325" s="37">
        <v>2623.5000000000005</v>
      </c>
      <c r="AM325" s="37">
        <v>2.35</v>
      </c>
      <c r="AN325" s="37"/>
      <c r="AO325" s="37"/>
      <c r="AP325" s="37">
        <v>41.66</v>
      </c>
      <c r="AQ325" s="37">
        <v>528</v>
      </c>
      <c r="AR325" s="37"/>
      <c r="AS325" s="37"/>
      <c r="AT325" s="37">
        <v>58.740000000000016</v>
      </c>
      <c r="AU325" s="37"/>
      <c r="AV325" s="37"/>
      <c r="AW325" s="37">
        <v>2623.5000000000005</v>
      </c>
      <c r="AX325" s="37">
        <v>2.35</v>
      </c>
      <c r="AY325" s="37"/>
      <c r="AZ325" s="37"/>
      <c r="BA325" s="37">
        <v>41.66</v>
      </c>
      <c r="BB325" s="37">
        <v>528</v>
      </c>
      <c r="BC325" s="37"/>
      <c r="CE325" s="37">
        <v>622.05659999999989</v>
      </c>
      <c r="CF325" s="37">
        <v>0</v>
      </c>
      <c r="CG325" s="37">
        <v>0</v>
      </c>
      <c r="CH325" s="37">
        <v>3683.3939999999998</v>
      </c>
      <c r="CI325" s="37">
        <v>472.35</v>
      </c>
      <c r="CJ325" s="37">
        <v>1306.0409999999997</v>
      </c>
      <c r="CK325" s="37">
        <v>0</v>
      </c>
      <c r="CL325" s="37">
        <v>0</v>
      </c>
      <c r="CM325" s="37">
        <v>6083.8415999999997</v>
      </c>
      <c r="CN325" s="37">
        <v>6083.8415999999997</v>
      </c>
      <c r="CO325" s="37"/>
      <c r="CP325" s="39">
        <v>6083.8415999999997</v>
      </c>
      <c r="CQ325" s="37"/>
      <c r="CR325" s="40">
        <f t="shared" si="9"/>
        <v>100</v>
      </c>
      <c r="CT325" s="37">
        <v>100</v>
      </c>
      <c r="CU325" s="41" t="s">
        <v>43</v>
      </c>
      <c r="CV325" s="37">
        <v>100</v>
      </c>
      <c r="CW325" s="37">
        <v>0</v>
      </c>
      <c r="CX325" s="37">
        <v>100</v>
      </c>
      <c r="DA325" s="37">
        <v>2240.7975713666665</v>
      </c>
      <c r="DB325" s="37"/>
      <c r="DC325" s="37">
        <v>2240.7975713666665</v>
      </c>
      <c r="DD325" s="37"/>
      <c r="DE325" s="37">
        <v>2240.7975713666665</v>
      </c>
      <c r="DF325" s="37"/>
      <c r="DG325" s="37">
        <v>2240.7975713666665</v>
      </c>
      <c r="DH325" s="37"/>
    </row>
    <row r="326" spans="1:112" s="38" customFormat="1" ht="26.25" customHeight="1" x14ac:dyDescent="0.25">
      <c r="A326" s="1"/>
      <c r="B326" s="17"/>
      <c r="C326" s="26" t="s">
        <v>38</v>
      </c>
      <c r="D326" s="27">
        <f t="shared" si="8"/>
        <v>313</v>
      </c>
      <c r="E326" s="28" t="s">
        <v>730</v>
      </c>
      <c r="F326" s="28" t="s">
        <v>742</v>
      </c>
      <c r="G326" s="28" t="s">
        <v>743</v>
      </c>
      <c r="H326" s="28">
        <v>3</v>
      </c>
      <c r="I326" s="29" t="s">
        <v>733</v>
      </c>
      <c r="J326" s="30">
        <v>3</v>
      </c>
      <c r="K326" s="31">
        <v>1948.6553999999996</v>
      </c>
      <c r="L326" s="32">
        <v>100.00111211766882</v>
      </c>
      <c r="M326" s="33"/>
      <c r="N326" s="34">
        <v>100.00111211766882</v>
      </c>
      <c r="O326" s="34">
        <v>100.01272953044162</v>
      </c>
      <c r="P326" s="34">
        <v>0</v>
      </c>
      <c r="Q326" s="34">
        <v>0</v>
      </c>
      <c r="R326" s="34">
        <v>0</v>
      </c>
      <c r="S326" s="34">
        <v>100</v>
      </c>
      <c r="T326" s="34">
        <v>100</v>
      </c>
      <c r="U326" s="34">
        <v>0</v>
      </c>
      <c r="V326" s="34">
        <v>0</v>
      </c>
      <c r="W326" s="35">
        <v>100.00002593165296</v>
      </c>
      <c r="X326" s="33"/>
      <c r="Y326" s="34">
        <v>100.00002593165296</v>
      </c>
      <c r="Z326" s="34">
        <v>100.00776695148184</v>
      </c>
      <c r="AA326" s="34">
        <v>0</v>
      </c>
      <c r="AB326" s="34">
        <v>0</v>
      </c>
      <c r="AC326" s="34">
        <v>0</v>
      </c>
      <c r="AD326" s="34">
        <v>100</v>
      </c>
      <c r="AE326" s="34">
        <v>100</v>
      </c>
      <c r="AF326" s="34">
        <v>100</v>
      </c>
      <c r="AG326" s="34">
        <v>0</v>
      </c>
      <c r="AH326" s="37"/>
      <c r="AI326" s="37">
        <v>27.217886</v>
      </c>
      <c r="AJ326" s="37"/>
      <c r="AK326" s="37"/>
      <c r="AL326" s="37"/>
      <c r="AM326" s="37">
        <v>2.35</v>
      </c>
      <c r="AN326" s="37"/>
      <c r="AO326" s="37"/>
      <c r="AP326" s="37">
        <v>41.66</v>
      </c>
      <c r="AQ326" s="37">
        <v>527.99999999999989</v>
      </c>
      <c r="AR326" s="37"/>
      <c r="AS326" s="37"/>
      <c r="AT326" s="37">
        <v>27.220000000000002</v>
      </c>
      <c r="AU326" s="37"/>
      <c r="AV326" s="37"/>
      <c r="AW326" s="37"/>
      <c r="AX326" s="37">
        <v>2.35</v>
      </c>
      <c r="AY326" s="37"/>
      <c r="AZ326" s="37"/>
      <c r="BA326" s="37">
        <v>41.66</v>
      </c>
      <c r="BB326" s="37">
        <v>527.99999999999989</v>
      </c>
      <c r="BC326" s="37"/>
      <c r="CE326" s="37">
        <v>170.26439999999999</v>
      </c>
      <c r="CF326" s="37">
        <v>0</v>
      </c>
      <c r="CG326" s="37">
        <v>0</v>
      </c>
      <c r="CH326" s="37">
        <v>0</v>
      </c>
      <c r="CI326" s="37">
        <v>472.35</v>
      </c>
      <c r="CJ326" s="37">
        <v>1306.0409999999997</v>
      </c>
      <c r="CK326" s="37">
        <v>0</v>
      </c>
      <c r="CL326" s="37">
        <v>0</v>
      </c>
      <c r="CM326" s="37">
        <v>1948.6553999999996</v>
      </c>
      <c r="CN326" s="37">
        <v>1948.6553999999996</v>
      </c>
      <c r="CO326" s="37"/>
      <c r="CP326" s="39">
        <v>1948.6337288999998</v>
      </c>
      <c r="CQ326" s="37"/>
      <c r="CR326" s="40">
        <f t="shared" si="9"/>
        <v>100.00111211766882</v>
      </c>
      <c r="CT326" s="37">
        <v>100</v>
      </c>
      <c r="CU326" s="41" t="s">
        <v>43</v>
      </c>
      <c r="CV326" s="37">
        <v>100</v>
      </c>
      <c r="CW326" s="37">
        <v>0</v>
      </c>
      <c r="CX326" s="37">
        <v>100</v>
      </c>
      <c r="DA326" s="37">
        <v>811.14381865699988</v>
      </c>
      <c r="DB326" s="37"/>
      <c r="DC326" s="37">
        <v>811.14402899999993</v>
      </c>
      <c r="DD326" s="37"/>
      <c r="DE326" s="37">
        <v>811.14381865699988</v>
      </c>
      <c r="DF326" s="37"/>
      <c r="DG326" s="37">
        <v>811.14402899999993</v>
      </c>
      <c r="DH326" s="37"/>
    </row>
    <row r="327" spans="1:112" s="38" customFormat="1" ht="26.25" customHeight="1" x14ac:dyDescent="0.25">
      <c r="A327" s="1"/>
      <c r="B327" s="17"/>
      <c r="C327" s="26" t="s">
        <v>38</v>
      </c>
      <c r="D327" s="27">
        <f t="shared" si="8"/>
        <v>314</v>
      </c>
      <c r="E327" s="28" t="s">
        <v>730</v>
      </c>
      <c r="F327" s="28" t="s">
        <v>744</v>
      </c>
      <c r="G327" s="28" t="s">
        <v>745</v>
      </c>
      <c r="H327" s="28">
        <v>3</v>
      </c>
      <c r="I327" s="29" t="s">
        <v>733</v>
      </c>
      <c r="J327" s="30">
        <v>3</v>
      </c>
      <c r="K327" s="31">
        <v>4889.8685999999998</v>
      </c>
      <c r="L327" s="32">
        <v>100</v>
      </c>
      <c r="M327" s="33"/>
      <c r="N327" s="34">
        <v>100</v>
      </c>
      <c r="O327" s="34">
        <v>99.999999999999986</v>
      </c>
      <c r="P327" s="34">
        <v>0</v>
      </c>
      <c r="Q327" s="34">
        <v>0</v>
      </c>
      <c r="R327" s="34">
        <v>99.999999999999986</v>
      </c>
      <c r="S327" s="34">
        <v>100</v>
      </c>
      <c r="T327" s="34">
        <v>100</v>
      </c>
      <c r="U327" s="34">
        <v>0</v>
      </c>
      <c r="V327" s="34">
        <v>0</v>
      </c>
      <c r="W327" s="35">
        <v>100</v>
      </c>
      <c r="X327" s="33"/>
      <c r="Y327" s="34">
        <v>100</v>
      </c>
      <c r="Z327" s="34">
        <v>100</v>
      </c>
      <c r="AA327" s="34">
        <v>0</v>
      </c>
      <c r="AB327" s="34">
        <v>0</v>
      </c>
      <c r="AC327" s="34">
        <v>100</v>
      </c>
      <c r="AD327" s="34">
        <v>100</v>
      </c>
      <c r="AE327" s="34">
        <v>99.999999999999986</v>
      </c>
      <c r="AF327" s="34">
        <v>100</v>
      </c>
      <c r="AG327" s="34">
        <v>0</v>
      </c>
      <c r="AH327" s="37"/>
      <c r="AI327" s="37">
        <v>43.45</v>
      </c>
      <c r="AJ327" s="37"/>
      <c r="AK327" s="37"/>
      <c r="AL327" s="37">
        <v>2542.65</v>
      </c>
      <c r="AM327" s="37">
        <v>2.35</v>
      </c>
      <c r="AN327" s="37"/>
      <c r="AO327" s="37"/>
      <c r="AP327" s="37">
        <v>41.66</v>
      </c>
      <c r="AQ327" s="37">
        <v>528</v>
      </c>
      <c r="AR327" s="37"/>
      <c r="AS327" s="37"/>
      <c r="AT327" s="37">
        <v>43.45</v>
      </c>
      <c r="AU327" s="37"/>
      <c r="AV327" s="37"/>
      <c r="AW327" s="37">
        <v>2542.65</v>
      </c>
      <c r="AX327" s="37">
        <v>2.35</v>
      </c>
      <c r="AY327" s="37"/>
      <c r="AZ327" s="37"/>
      <c r="BA327" s="37">
        <v>41.66</v>
      </c>
      <c r="BB327" s="37">
        <v>528</v>
      </c>
      <c r="BC327" s="37"/>
      <c r="CE327" s="37">
        <v>228.11250000000001</v>
      </c>
      <c r="CF327" s="37">
        <v>0</v>
      </c>
      <c r="CG327" s="37">
        <v>0</v>
      </c>
      <c r="CH327" s="37">
        <v>2883.3651</v>
      </c>
      <c r="CI327" s="37">
        <v>472.35</v>
      </c>
      <c r="CJ327" s="37">
        <v>1306.0409999999997</v>
      </c>
      <c r="CK327" s="37">
        <v>0</v>
      </c>
      <c r="CL327" s="37">
        <v>0</v>
      </c>
      <c r="CM327" s="37">
        <v>4889.8685999999998</v>
      </c>
      <c r="CN327" s="37">
        <v>4889.8685999999998</v>
      </c>
      <c r="CO327" s="37"/>
      <c r="CP327" s="39">
        <v>4889.8685999999998</v>
      </c>
      <c r="CQ327" s="37"/>
      <c r="CR327" s="40">
        <f t="shared" si="9"/>
        <v>100</v>
      </c>
      <c r="CT327" s="37">
        <v>100</v>
      </c>
      <c r="CU327" s="41" t="s">
        <v>43</v>
      </c>
      <c r="CV327" s="37">
        <v>100</v>
      </c>
      <c r="CW327" s="37">
        <v>0</v>
      </c>
      <c r="CX327" s="37">
        <v>100</v>
      </c>
      <c r="DA327" s="37">
        <v>1587.0871088700001</v>
      </c>
      <c r="DB327" s="37"/>
      <c r="DC327" s="37">
        <v>1587.0871088700001</v>
      </c>
      <c r="DD327" s="37"/>
      <c r="DE327" s="37">
        <v>1587.0871088700001</v>
      </c>
      <c r="DF327" s="37"/>
      <c r="DG327" s="37">
        <v>1587.0871088700001</v>
      </c>
      <c r="DH327" s="37"/>
    </row>
    <row r="328" spans="1:112" s="38" customFormat="1" ht="26.25" customHeight="1" x14ac:dyDescent="0.25">
      <c r="A328" s="1"/>
      <c r="B328" s="17"/>
      <c r="C328" s="26" t="s">
        <v>38</v>
      </c>
      <c r="D328" s="27">
        <f t="shared" si="8"/>
        <v>315</v>
      </c>
      <c r="E328" s="28" t="s">
        <v>730</v>
      </c>
      <c r="F328" s="28" t="s">
        <v>396</v>
      </c>
      <c r="G328" s="28" t="s">
        <v>746</v>
      </c>
      <c r="H328" s="28">
        <v>3</v>
      </c>
      <c r="I328" s="29" t="s">
        <v>733</v>
      </c>
      <c r="J328" s="30">
        <v>3</v>
      </c>
      <c r="K328" s="31">
        <v>6873.3597000000009</v>
      </c>
      <c r="L328" s="32">
        <v>100</v>
      </c>
      <c r="M328" s="33"/>
      <c r="N328" s="34">
        <v>100</v>
      </c>
      <c r="O328" s="34">
        <v>100</v>
      </c>
      <c r="P328" s="34">
        <v>0</v>
      </c>
      <c r="Q328" s="34">
        <v>0</v>
      </c>
      <c r="R328" s="34">
        <v>100</v>
      </c>
      <c r="S328" s="34">
        <v>100</v>
      </c>
      <c r="T328" s="34">
        <v>100</v>
      </c>
      <c r="U328" s="34">
        <v>0</v>
      </c>
      <c r="V328" s="34">
        <v>0</v>
      </c>
      <c r="W328" s="35">
        <v>100.00000000000003</v>
      </c>
      <c r="X328" s="33"/>
      <c r="Y328" s="34">
        <v>100.00000000000003</v>
      </c>
      <c r="Z328" s="34">
        <v>100.00000000000003</v>
      </c>
      <c r="AA328" s="34">
        <v>0</v>
      </c>
      <c r="AB328" s="34">
        <v>0</v>
      </c>
      <c r="AC328" s="34">
        <v>100</v>
      </c>
      <c r="AD328" s="34">
        <v>100</v>
      </c>
      <c r="AE328" s="34">
        <v>100</v>
      </c>
      <c r="AF328" s="34">
        <v>100</v>
      </c>
      <c r="AG328" s="34">
        <v>0</v>
      </c>
      <c r="AH328" s="37"/>
      <c r="AI328" s="37">
        <v>31.832258030087665</v>
      </c>
      <c r="AJ328" s="37"/>
      <c r="AK328" s="37"/>
      <c r="AL328" s="37">
        <v>2529.0000000000005</v>
      </c>
      <c r="AM328" s="37">
        <v>2.35</v>
      </c>
      <c r="AN328" s="37"/>
      <c r="AO328" s="37"/>
      <c r="AP328" s="37">
        <v>41.66</v>
      </c>
      <c r="AQ328" s="37">
        <v>527.99999999999989</v>
      </c>
      <c r="AR328" s="37"/>
      <c r="AS328" s="37"/>
      <c r="AT328" s="37">
        <v>31.832258030087665</v>
      </c>
      <c r="AU328" s="37"/>
      <c r="AV328" s="37"/>
      <c r="AW328" s="37">
        <v>2529.0000000000005</v>
      </c>
      <c r="AX328" s="37">
        <v>2.35</v>
      </c>
      <c r="AY328" s="37"/>
      <c r="AZ328" s="37"/>
      <c r="BA328" s="37">
        <v>41.66</v>
      </c>
      <c r="BB328" s="37">
        <v>527.99999999999989</v>
      </c>
      <c r="BC328" s="37"/>
      <c r="CE328" s="37">
        <v>178.59270000000001</v>
      </c>
      <c r="CF328" s="37">
        <v>0</v>
      </c>
      <c r="CG328" s="37">
        <v>0</v>
      </c>
      <c r="CH328" s="37">
        <v>4916.3760000000002</v>
      </c>
      <c r="CI328" s="37">
        <v>472.35</v>
      </c>
      <c r="CJ328" s="37">
        <v>1306.0409999999997</v>
      </c>
      <c r="CK328" s="37">
        <v>0</v>
      </c>
      <c r="CL328" s="37">
        <v>0</v>
      </c>
      <c r="CM328" s="37">
        <v>6873.3597000000009</v>
      </c>
      <c r="CN328" s="37">
        <v>6873.3597000000009</v>
      </c>
      <c r="CO328" s="37"/>
      <c r="CP328" s="39">
        <v>6873.3597000000009</v>
      </c>
      <c r="CQ328" s="37"/>
      <c r="CR328" s="40">
        <f t="shared" si="9"/>
        <v>100</v>
      </c>
      <c r="CT328" s="37">
        <v>100</v>
      </c>
      <c r="CU328" s="41" t="s">
        <v>43</v>
      </c>
      <c r="CV328" s="37">
        <v>100</v>
      </c>
      <c r="CW328" s="37">
        <v>0</v>
      </c>
      <c r="CX328" s="37">
        <v>100</v>
      </c>
      <c r="DA328" s="37">
        <v>1694.6877449999997</v>
      </c>
      <c r="DB328" s="37"/>
      <c r="DC328" s="37">
        <v>1694.6877449999999</v>
      </c>
      <c r="DD328" s="37"/>
      <c r="DE328" s="37">
        <v>1694.6877449999997</v>
      </c>
      <c r="DF328" s="37"/>
      <c r="DG328" s="37">
        <v>1694.6877449999999</v>
      </c>
      <c r="DH328" s="37"/>
    </row>
    <row r="329" spans="1:112" s="38" customFormat="1" ht="26.25" customHeight="1" x14ac:dyDescent="0.25">
      <c r="A329" s="1"/>
      <c r="B329" s="17"/>
      <c r="C329" s="26" t="s">
        <v>38</v>
      </c>
      <c r="D329" s="27">
        <f t="shared" si="8"/>
        <v>316</v>
      </c>
      <c r="E329" s="28" t="s">
        <v>730</v>
      </c>
      <c r="F329" s="28" t="s">
        <v>747</v>
      </c>
      <c r="G329" s="28" t="s">
        <v>748</v>
      </c>
      <c r="H329" s="28">
        <v>3</v>
      </c>
      <c r="I329" s="29" t="s">
        <v>733</v>
      </c>
      <c r="J329" s="30">
        <v>3</v>
      </c>
      <c r="K329" s="31">
        <v>2831.7149999999997</v>
      </c>
      <c r="L329" s="32">
        <v>100</v>
      </c>
      <c r="M329" s="33"/>
      <c r="N329" s="34">
        <v>100</v>
      </c>
      <c r="O329" s="34">
        <v>100</v>
      </c>
      <c r="P329" s="34">
        <v>0</v>
      </c>
      <c r="Q329" s="34">
        <v>0</v>
      </c>
      <c r="R329" s="34">
        <v>0</v>
      </c>
      <c r="S329" s="34">
        <v>100</v>
      </c>
      <c r="T329" s="34">
        <v>100</v>
      </c>
      <c r="U329" s="34">
        <v>100</v>
      </c>
      <c r="V329" s="34">
        <v>0</v>
      </c>
      <c r="W329" s="35">
        <v>100</v>
      </c>
      <c r="X329" s="33"/>
      <c r="Y329" s="34">
        <v>100</v>
      </c>
      <c r="Z329" s="34">
        <v>100</v>
      </c>
      <c r="AA329" s="34">
        <v>0</v>
      </c>
      <c r="AB329" s="34">
        <v>0</v>
      </c>
      <c r="AC329" s="34">
        <v>0</v>
      </c>
      <c r="AD329" s="34">
        <v>100</v>
      </c>
      <c r="AE329" s="34">
        <v>100</v>
      </c>
      <c r="AF329" s="34">
        <v>100</v>
      </c>
      <c r="AG329" s="34">
        <v>0</v>
      </c>
      <c r="AH329" s="37"/>
      <c r="AI329" s="37">
        <v>32.944748805222055</v>
      </c>
      <c r="AJ329" s="37"/>
      <c r="AK329" s="37"/>
      <c r="AL329" s="37"/>
      <c r="AM329" s="37">
        <v>2.3499999999999996</v>
      </c>
      <c r="AN329" s="37"/>
      <c r="AO329" s="37"/>
      <c r="AP329" s="37">
        <v>41.66</v>
      </c>
      <c r="AQ329" s="37">
        <v>528</v>
      </c>
      <c r="AR329" s="37"/>
      <c r="AS329" s="37"/>
      <c r="AT329" s="37">
        <v>32.944748805222055</v>
      </c>
      <c r="AU329" s="37"/>
      <c r="AV329" s="37"/>
      <c r="AW329" s="37"/>
      <c r="AX329" s="37">
        <v>2.3499999999999996</v>
      </c>
      <c r="AY329" s="37"/>
      <c r="AZ329" s="37"/>
      <c r="BA329" s="37">
        <v>41.66</v>
      </c>
      <c r="BB329" s="37">
        <v>528</v>
      </c>
      <c r="BC329" s="37"/>
      <c r="CE329" s="37">
        <v>261.32400000000001</v>
      </c>
      <c r="CF329" s="37">
        <v>0</v>
      </c>
      <c r="CG329" s="37">
        <v>0</v>
      </c>
      <c r="CH329" s="37">
        <v>0</v>
      </c>
      <c r="CI329" s="37">
        <v>472.35</v>
      </c>
      <c r="CJ329" s="37">
        <v>1306.0409999999997</v>
      </c>
      <c r="CK329" s="37">
        <v>792</v>
      </c>
      <c r="CL329" s="37">
        <v>0</v>
      </c>
      <c r="CM329" s="37">
        <v>2831.7149999999997</v>
      </c>
      <c r="CN329" s="37">
        <v>2831.7149999999997</v>
      </c>
      <c r="CO329" s="37"/>
      <c r="CP329" s="39">
        <v>2831.7149999999997</v>
      </c>
      <c r="CQ329" s="37"/>
      <c r="CR329" s="40">
        <f t="shared" si="9"/>
        <v>100</v>
      </c>
      <c r="CT329" s="37">
        <v>100</v>
      </c>
      <c r="CU329" s="41" t="s">
        <v>43</v>
      </c>
      <c r="CV329" s="37">
        <v>100</v>
      </c>
      <c r="CW329" s="37">
        <v>0</v>
      </c>
      <c r="CX329" s="37">
        <v>100</v>
      </c>
      <c r="DA329" s="37">
        <v>349.10888066666672</v>
      </c>
      <c r="DB329" s="37"/>
      <c r="DC329" s="37">
        <v>349.10888066666672</v>
      </c>
      <c r="DD329" s="37"/>
      <c r="DE329" s="37">
        <v>349.10888066666672</v>
      </c>
      <c r="DF329" s="37"/>
      <c r="DG329" s="37">
        <v>349.10888066666672</v>
      </c>
      <c r="DH329" s="37"/>
    </row>
    <row r="330" spans="1:112" s="38" customFormat="1" ht="26.25" customHeight="1" x14ac:dyDescent="0.25">
      <c r="A330" s="1"/>
      <c r="B330" s="17"/>
      <c r="C330" s="26" t="s">
        <v>38</v>
      </c>
      <c r="D330" s="27">
        <f t="shared" si="8"/>
        <v>317</v>
      </c>
      <c r="E330" s="28" t="s">
        <v>730</v>
      </c>
      <c r="F330" s="28" t="s">
        <v>749</v>
      </c>
      <c r="G330" s="28" t="s">
        <v>750</v>
      </c>
      <c r="H330" s="28">
        <v>3</v>
      </c>
      <c r="I330" s="29" t="s">
        <v>733</v>
      </c>
      <c r="J330" s="30">
        <v>3</v>
      </c>
      <c r="K330" s="31">
        <v>2755.674</v>
      </c>
      <c r="L330" s="32">
        <v>100</v>
      </c>
      <c r="M330" s="33"/>
      <c r="N330" s="34">
        <v>100</v>
      </c>
      <c r="O330" s="34">
        <v>100</v>
      </c>
      <c r="P330" s="34">
        <v>0</v>
      </c>
      <c r="Q330" s="34">
        <v>0</v>
      </c>
      <c r="R330" s="34">
        <v>0</v>
      </c>
      <c r="S330" s="34">
        <v>100</v>
      </c>
      <c r="T330" s="34">
        <v>100</v>
      </c>
      <c r="U330" s="34">
        <v>100</v>
      </c>
      <c r="V330" s="34">
        <v>0</v>
      </c>
      <c r="W330" s="35">
        <v>100</v>
      </c>
      <c r="X330" s="33"/>
      <c r="Y330" s="34">
        <v>100</v>
      </c>
      <c r="Z330" s="34">
        <v>100</v>
      </c>
      <c r="AA330" s="34">
        <v>0</v>
      </c>
      <c r="AB330" s="34">
        <v>0</v>
      </c>
      <c r="AC330" s="34">
        <v>0</v>
      </c>
      <c r="AD330" s="34">
        <v>100</v>
      </c>
      <c r="AE330" s="34">
        <v>100</v>
      </c>
      <c r="AF330" s="34">
        <v>100</v>
      </c>
      <c r="AG330" s="34">
        <v>0</v>
      </c>
      <c r="AH330" s="37"/>
      <c r="AI330" s="37">
        <v>28.775828089101992</v>
      </c>
      <c r="AJ330" s="37"/>
      <c r="AK330" s="37"/>
      <c r="AL330" s="37"/>
      <c r="AM330" s="37">
        <v>2.35</v>
      </c>
      <c r="AN330" s="37"/>
      <c r="AO330" s="37"/>
      <c r="AP330" s="37">
        <v>41.66</v>
      </c>
      <c r="AQ330" s="37">
        <v>528</v>
      </c>
      <c r="AR330" s="37"/>
      <c r="AS330" s="37"/>
      <c r="AT330" s="37">
        <v>28.775828089101992</v>
      </c>
      <c r="AU330" s="37"/>
      <c r="AV330" s="37"/>
      <c r="AW330" s="37"/>
      <c r="AX330" s="37">
        <v>2.35</v>
      </c>
      <c r="AY330" s="37"/>
      <c r="AZ330" s="37"/>
      <c r="BA330" s="37">
        <v>41.66</v>
      </c>
      <c r="BB330" s="37">
        <v>528</v>
      </c>
      <c r="BC330" s="37"/>
      <c r="CE330" s="37">
        <v>185.28300000000002</v>
      </c>
      <c r="CF330" s="37">
        <v>0</v>
      </c>
      <c r="CG330" s="37">
        <v>0</v>
      </c>
      <c r="CH330" s="37">
        <v>0</v>
      </c>
      <c r="CI330" s="37">
        <v>472.35</v>
      </c>
      <c r="CJ330" s="37">
        <v>1306.0409999999997</v>
      </c>
      <c r="CK330" s="37">
        <v>792</v>
      </c>
      <c r="CL330" s="37">
        <v>0</v>
      </c>
      <c r="CM330" s="37">
        <v>2755.674</v>
      </c>
      <c r="CN330" s="37">
        <v>2755.674</v>
      </c>
      <c r="CO330" s="37"/>
      <c r="CP330" s="39">
        <v>2755.674</v>
      </c>
      <c r="CQ330" s="37"/>
      <c r="CR330" s="40">
        <f t="shared" si="9"/>
        <v>100</v>
      </c>
      <c r="CT330" s="37">
        <v>100</v>
      </c>
      <c r="CU330" s="41" t="s">
        <v>43</v>
      </c>
      <c r="CV330" s="37">
        <v>100</v>
      </c>
      <c r="CW330" s="37">
        <v>0</v>
      </c>
      <c r="CX330" s="37">
        <v>100</v>
      </c>
      <c r="DA330" s="37">
        <v>557.64572290000001</v>
      </c>
      <c r="DB330" s="37"/>
      <c r="DC330" s="37">
        <v>557.64572290000001</v>
      </c>
      <c r="DD330" s="37"/>
      <c r="DE330" s="37">
        <v>557.64572290000001</v>
      </c>
      <c r="DF330" s="37"/>
      <c r="DG330" s="37">
        <v>557.64572290000001</v>
      </c>
      <c r="DH330" s="37"/>
    </row>
    <row r="331" spans="1:112" s="38" customFormat="1" ht="26.25" customHeight="1" x14ac:dyDescent="0.25">
      <c r="A331" s="1"/>
      <c r="B331" s="17"/>
      <c r="C331" s="26" t="s">
        <v>38</v>
      </c>
      <c r="D331" s="27">
        <f t="shared" si="8"/>
        <v>318</v>
      </c>
      <c r="E331" s="28" t="s">
        <v>730</v>
      </c>
      <c r="F331" s="28" t="s">
        <v>751</v>
      </c>
      <c r="G331" s="28" t="s">
        <v>752</v>
      </c>
      <c r="H331" s="28">
        <v>3</v>
      </c>
      <c r="I331" s="29" t="s">
        <v>733</v>
      </c>
      <c r="J331" s="30">
        <v>3</v>
      </c>
      <c r="K331" s="31">
        <v>2834.1455999999998</v>
      </c>
      <c r="L331" s="32">
        <v>100</v>
      </c>
      <c r="M331" s="33"/>
      <c r="N331" s="34">
        <v>100</v>
      </c>
      <c r="O331" s="34">
        <v>100</v>
      </c>
      <c r="P331" s="34">
        <v>0</v>
      </c>
      <c r="Q331" s="34">
        <v>0</v>
      </c>
      <c r="R331" s="34">
        <v>0</v>
      </c>
      <c r="S331" s="34">
        <v>100</v>
      </c>
      <c r="T331" s="34">
        <v>100</v>
      </c>
      <c r="U331" s="34">
        <v>100</v>
      </c>
      <c r="V331" s="34">
        <v>0</v>
      </c>
      <c r="W331" s="35">
        <v>100</v>
      </c>
      <c r="X331" s="33"/>
      <c r="Y331" s="34">
        <v>100</v>
      </c>
      <c r="Z331" s="34">
        <v>100</v>
      </c>
      <c r="AA331" s="34">
        <v>0</v>
      </c>
      <c r="AB331" s="34">
        <v>0</v>
      </c>
      <c r="AC331" s="34">
        <v>0</v>
      </c>
      <c r="AD331" s="34">
        <v>100</v>
      </c>
      <c r="AE331" s="34">
        <v>100</v>
      </c>
      <c r="AF331" s="34">
        <v>100</v>
      </c>
      <c r="AG331" s="34">
        <v>0</v>
      </c>
      <c r="AH331" s="37"/>
      <c r="AI331" s="37">
        <v>44.180000000000007</v>
      </c>
      <c r="AJ331" s="37"/>
      <c r="AK331" s="37"/>
      <c r="AL331" s="37"/>
      <c r="AM331" s="37">
        <v>2.35</v>
      </c>
      <c r="AN331" s="37"/>
      <c r="AO331" s="37"/>
      <c r="AP331" s="37">
        <v>41.66</v>
      </c>
      <c r="AQ331" s="37">
        <v>528</v>
      </c>
      <c r="AR331" s="37"/>
      <c r="AS331" s="37"/>
      <c r="AT331" s="37">
        <v>44.180000000000007</v>
      </c>
      <c r="AU331" s="37"/>
      <c r="AV331" s="37"/>
      <c r="AW331" s="37"/>
      <c r="AX331" s="37">
        <v>2.35</v>
      </c>
      <c r="AY331" s="37"/>
      <c r="AZ331" s="37"/>
      <c r="BA331" s="37">
        <v>41.66</v>
      </c>
      <c r="BB331" s="37">
        <v>528</v>
      </c>
      <c r="BC331" s="37"/>
      <c r="CE331" s="37">
        <v>263.75459999999998</v>
      </c>
      <c r="CF331" s="37">
        <v>0</v>
      </c>
      <c r="CG331" s="37">
        <v>0</v>
      </c>
      <c r="CH331" s="37">
        <v>0</v>
      </c>
      <c r="CI331" s="37">
        <v>472.35</v>
      </c>
      <c r="CJ331" s="37">
        <v>1306.0409999999997</v>
      </c>
      <c r="CK331" s="37">
        <v>792</v>
      </c>
      <c r="CL331" s="37">
        <v>0</v>
      </c>
      <c r="CM331" s="37">
        <v>2834.1455999999998</v>
      </c>
      <c r="CN331" s="37">
        <v>2834.1455999999998</v>
      </c>
      <c r="CO331" s="37"/>
      <c r="CP331" s="39">
        <v>2834.1455999999998</v>
      </c>
      <c r="CQ331" s="37"/>
      <c r="CR331" s="40">
        <f t="shared" si="9"/>
        <v>100</v>
      </c>
      <c r="CT331" s="37">
        <v>100</v>
      </c>
      <c r="CU331" s="41" t="s">
        <v>43</v>
      </c>
      <c r="CV331" s="37">
        <v>100</v>
      </c>
      <c r="CW331" s="37">
        <v>0</v>
      </c>
      <c r="CX331" s="37">
        <v>100</v>
      </c>
      <c r="DA331" s="37">
        <v>973.61806339999998</v>
      </c>
      <c r="DB331" s="37"/>
      <c r="DC331" s="37">
        <v>973.61806339999998</v>
      </c>
      <c r="DD331" s="37"/>
      <c r="DE331" s="37">
        <v>973.61806339999998</v>
      </c>
      <c r="DF331" s="37"/>
      <c r="DG331" s="37">
        <v>973.61806339999998</v>
      </c>
      <c r="DH331" s="37"/>
    </row>
    <row r="332" spans="1:112" s="38" customFormat="1" ht="26.25" customHeight="1" x14ac:dyDescent="0.25">
      <c r="A332" s="1"/>
      <c r="B332" s="17"/>
      <c r="C332" s="26" t="s">
        <v>38</v>
      </c>
      <c r="D332" s="27">
        <f t="shared" si="8"/>
        <v>319</v>
      </c>
      <c r="E332" s="28" t="s">
        <v>753</v>
      </c>
      <c r="F332" s="28" t="s">
        <v>754</v>
      </c>
      <c r="G332" s="28" t="s">
        <v>755</v>
      </c>
      <c r="H332" s="28">
        <v>36</v>
      </c>
      <c r="I332" s="29" t="s">
        <v>756</v>
      </c>
      <c r="J332" s="30">
        <v>3</v>
      </c>
      <c r="K332" s="31">
        <v>3509.9213999999997</v>
      </c>
      <c r="L332" s="32">
        <v>100</v>
      </c>
      <c r="M332" s="33"/>
      <c r="N332" s="34">
        <v>100</v>
      </c>
      <c r="O332" s="34">
        <v>100</v>
      </c>
      <c r="P332" s="34">
        <v>0</v>
      </c>
      <c r="Q332" s="34">
        <v>0</v>
      </c>
      <c r="R332" s="34">
        <v>0</v>
      </c>
      <c r="S332" s="34">
        <v>99.999999999999986</v>
      </c>
      <c r="T332" s="34">
        <v>100</v>
      </c>
      <c r="U332" s="34">
        <v>100</v>
      </c>
      <c r="V332" s="34">
        <v>0</v>
      </c>
      <c r="W332" s="35">
        <v>100</v>
      </c>
      <c r="X332" s="33"/>
      <c r="Y332" s="34">
        <v>100</v>
      </c>
      <c r="Z332" s="34">
        <v>99.999999999999972</v>
      </c>
      <c r="AA332" s="34">
        <v>0</v>
      </c>
      <c r="AB332" s="34">
        <v>0</v>
      </c>
      <c r="AC332" s="34">
        <v>0</v>
      </c>
      <c r="AD332" s="34">
        <v>100</v>
      </c>
      <c r="AE332" s="34">
        <v>100</v>
      </c>
      <c r="AF332" s="34">
        <v>100</v>
      </c>
      <c r="AG332" s="34">
        <v>0</v>
      </c>
      <c r="AH332" s="37"/>
      <c r="AI332" s="37">
        <v>32.696119250185866</v>
      </c>
      <c r="AJ332" s="37"/>
      <c r="AK332" s="37"/>
      <c r="AL332" s="37"/>
      <c r="AM332" s="37">
        <v>2.35</v>
      </c>
      <c r="AN332" s="37"/>
      <c r="AO332" s="37"/>
      <c r="AP332" s="37">
        <v>41.66</v>
      </c>
      <c r="AQ332" s="37">
        <v>708</v>
      </c>
      <c r="AR332" s="37"/>
      <c r="AS332" s="37"/>
      <c r="AT332" s="37">
        <v>32.696119250185866</v>
      </c>
      <c r="AU332" s="37"/>
      <c r="AV332" s="37"/>
      <c r="AW332" s="37"/>
      <c r="AX332" s="37">
        <v>2.35</v>
      </c>
      <c r="AY332" s="37"/>
      <c r="AZ332" s="37"/>
      <c r="BA332" s="37">
        <v>41.66</v>
      </c>
      <c r="BB332" s="37">
        <v>708</v>
      </c>
      <c r="BC332" s="37"/>
      <c r="CE332" s="37">
        <v>315.53039999999999</v>
      </c>
      <c r="CF332" s="37">
        <v>0</v>
      </c>
      <c r="CG332" s="37">
        <v>0</v>
      </c>
      <c r="CH332" s="37">
        <v>0</v>
      </c>
      <c r="CI332" s="37">
        <v>472.35</v>
      </c>
      <c r="CJ332" s="37">
        <v>1306.0409999999997</v>
      </c>
      <c r="CK332" s="37">
        <v>1416</v>
      </c>
      <c r="CL332" s="37">
        <v>0</v>
      </c>
      <c r="CM332" s="37">
        <v>3509.9213999999997</v>
      </c>
      <c r="CN332" s="37">
        <v>3509.9213999999997</v>
      </c>
      <c r="CO332" s="37"/>
      <c r="CP332" s="39">
        <v>3509.9213999999997</v>
      </c>
      <c r="CQ332" s="37"/>
      <c r="CR332" s="40">
        <f t="shared" si="9"/>
        <v>100</v>
      </c>
      <c r="CT332" s="37">
        <v>100</v>
      </c>
      <c r="CU332" s="41" t="s">
        <v>43</v>
      </c>
      <c r="CV332" s="37">
        <v>100</v>
      </c>
      <c r="CW332" s="37">
        <v>0</v>
      </c>
      <c r="CX332" s="37">
        <v>100</v>
      </c>
      <c r="DA332" s="37">
        <v>693.2215121666701</v>
      </c>
      <c r="DB332" s="37"/>
      <c r="DC332" s="37">
        <v>693.2215121666701</v>
      </c>
      <c r="DD332" s="37"/>
      <c r="DE332" s="37">
        <v>693.2215121666701</v>
      </c>
      <c r="DF332" s="37"/>
      <c r="DG332" s="37">
        <v>693.2215121666701</v>
      </c>
      <c r="DH332" s="37"/>
    </row>
    <row r="333" spans="1:112" s="38" customFormat="1" ht="26.25" customHeight="1" x14ac:dyDescent="0.25">
      <c r="A333" s="1"/>
      <c r="B333" s="17"/>
      <c r="C333" s="26" t="s">
        <v>38</v>
      </c>
      <c r="D333" s="27">
        <f t="shared" si="8"/>
        <v>320</v>
      </c>
      <c r="E333" s="28" t="s">
        <v>753</v>
      </c>
      <c r="F333" s="28" t="s">
        <v>757</v>
      </c>
      <c r="G333" s="28" t="s">
        <v>758</v>
      </c>
      <c r="H333" s="28">
        <v>36</v>
      </c>
      <c r="I333" s="29" t="s">
        <v>756</v>
      </c>
      <c r="J333" s="30">
        <v>3</v>
      </c>
      <c r="K333" s="31">
        <v>3013.3829999999998</v>
      </c>
      <c r="L333" s="32">
        <v>100</v>
      </c>
      <c r="M333" s="33"/>
      <c r="N333" s="34">
        <v>100</v>
      </c>
      <c r="O333" s="34">
        <v>99.999999999999986</v>
      </c>
      <c r="P333" s="34">
        <v>0</v>
      </c>
      <c r="Q333" s="34">
        <v>0</v>
      </c>
      <c r="R333" s="34">
        <v>0</v>
      </c>
      <c r="S333" s="34">
        <v>99.999999999999986</v>
      </c>
      <c r="T333" s="34">
        <v>100</v>
      </c>
      <c r="U333" s="34">
        <v>100</v>
      </c>
      <c r="V333" s="34">
        <v>0</v>
      </c>
      <c r="W333" s="35">
        <v>100</v>
      </c>
      <c r="X333" s="33"/>
      <c r="Y333" s="34">
        <v>100</v>
      </c>
      <c r="Z333" s="34">
        <v>100</v>
      </c>
      <c r="AA333" s="34">
        <v>0</v>
      </c>
      <c r="AB333" s="34">
        <v>0</v>
      </c>
      <c r="AC333" s="34">
        <v>0</v>
      </c>
      <c r="AD333" s="34">
        <v>100</v>
      </c>
      <c r="AE333" s="34">
        <v>100</v>
      </c>
      <c r="AF333" s="34">
        <v>100</v>
      </c>
      <c r="AG333" s="34">
        <v>0</v>
      </c>
      <c r="AH333" s="37"/>
      <c r="AI333" s="37">
        <v>33.920000000000009</v>
      </c>
      <c r="AJ333" s="37"/>
      <c r="AK333" s="37"/>
      <c r="AL333" s="37"/>
      <c r="AM333" s="37">
        <v>2.3500000000000005</v>
      </c>
      <c r="AN333" s="37"/>
      <c r="AO333" s="37"/>
      <c r="AP333" s="37">
        <v>41.66</v>
      </c>
      <c r="AQ333" s="37">
        <v>708</v>
      </c>
      <c r="AR333" s="37"/>
      <c r="AS333" s="37"/>
      <c r="AT333" s="37">
        <v>33.920000000000009</v>
      </c>
      <c r="AU333" s="37"/>
      <c r="AV333" s="37"/>
      <c r="AW333" s="37"/>
      <c r="AX333" s="37">
        <v>2.3500000000000005</v>
      </c>
      <c r="AY333" s="37"/>
      <c r="AZ333" s="37"/>
      <c r="BA333" s="37">
        <v>41.66</v>
      </c>
      <c r="BB333" s="37">
        <v>708</v>
      </c>
      <c r="BC333" s="37"/>
      <c r="CE333" s="37">
        <v>172.99200000000002</v>
      </c>
      <c r="CF333" s="37">
        <v>0</v>
      </c>
      <c r="CG333" s="37">
        <v>0</v>
      </c>
      <c r="CH333" s="37">
        <v>0</v>
      </c>
      <c r="CI333" s="37">
        <v>472.35</v>
      </c>
      <c r="CJ333" s="37">
        <v>1306.0409999999997</v>
      </c>
      <c r="CK333" s="37">
        <v>1062</v>
      </c>
      <c r="CL333" s="37">
        <v>0</v>
      </c>
      <c r="CM333" s="37">
        <v>3013.3829999999998</v>
      </c>
      <c r="CN333" s="37">
        <v>3013.3829999999998</v>
      </c>
      <c r="CO333" s="37"/>
      <c r="CP333" s="39">
        <v>3013.3829999999998</v>
      </c>
      <c r="CQ333" s="37"/>
      <c r="CR333" s="40">
        <f t="shared" si="9"/>
        <v>100</v>
      </c>
      <c r="CT333" s="37">
        <v>100</v>
      </c>
      <c r="CU333" s="41" t="s">
        <v>43</v>
      </c>
      <c r="CV333" s="37">
        <v>100</v>
      </c>
      <c r="CW333" s="37">
        <v>0</v>
      </c>
      <c r="CX333" s="37">
        <v>100</v>
      </c>
      <c r="DA333" s="37">
        <v>887.95139333333441</v>
      </c>
      <c r="DB333" s="37"/>
      <c r="DC333" s="37">
        <v>887.95139333333441</v>
      </c>
      <c r="DD333" s="37"/>
      <c r="DE333" s="37">
        <v>887.95139333333441</v>
      </c>
      <c r="DF333" s="37"/>
      <c r="DG333" s="37">
        <v>887.95139333333441</v>
      </c>
      <c r="DH333" s="37"/>
    </row>
    <row r="334" spans="1:112" s="38" customFormat="1" ht="26.25" customHeight="1" x14ac:dyDescent="0.25">
      <c r="A334" s="1"/>
      <c r="B334" s="17"/>
      <c r="C334" s="26" t="s">
        <v>38</v>
      </c>
      <c r="D334" s="27">
        <f t="shared" ref="D334:D338" si="10">ROW(C334)-13</f>
        <v>321</v>
      </c>
      <c r="E334" s="28" t="s">
        <v>753</v>
      </c>
      <c r="F334" s="28" t="s">
        <v>759</v>
      </c>
      <c r="G334" s="28" t="s">
        <v>760</v>
      </c>
      <c r="H334" s="28">
        <v>36</v>
      </c>
      <c r="I334" s="29" t="s">
        <v>756</v>
      </c>
      <c r="J334" s="30">
        <v>3</v>
      </c>
      <c r="K334" s="31">
        <v>2156.2239999999997</v>
      </c>
      <c r="L334" s="32">
        <v>100</v>
      </c>
      <c r="M334" s="33"/>
      <c r="N334" s="34">
        <v>100</v>
      </c>
      <c r="O334" s="34">
        <v>100</v>
      </c>
      <c r="P334" s="34">
        <v>0</v>
      </c>
      <c r="Q334" s="34">
        <v>0</v>
      </c>
      <c r="R334" s="34">
        <v>0</v>
      </c>
      <c r="S334" s="34">
        <v>100</v>
      </c>
      <c r="T334" s="34">
        <v>100</v>
      </c>
      <c r="U334" s="34">
        <v>100</v>
      </c>
      <c r="V334" s="34">
        <v>0</v>
      </c>
      <c r="W334" s="35">
        <v>100</v>
      </c>
      <c r="X334" s="33"/>
      <c r="Y334" s="34">
        <v>100</v>
      </c>
      <c r="Z334" s="34">
        <v>100</v>
      </c>
      <c r="AA334" s="34">
        <v>0</v>
      </c>
      <c r="AB334" s="34">
        <v>0</v>
      </c>
      <c r="AC334" s="34">
        <v>0</v>
      </c>
      <c r="AD334" s="34">
        <v>100</v>
      </c>
      <c r="AE334" s="34">
        <v>100</v>
      </c>
      <c r="AF334" s="34">
        <v>100</v>
      </c>
      <c r="AG334" s="34">
        <v>0</v>
      </c>
      <c r="AH334" s="37"/>
      <c r="AI334" s="37">
        <v>36.909999999999997</v>
      </c>
      <c r="AJ334" s="37"/>
      <c r="AK334" s="37"/>
      <c r="AL334" s="37"/>
      <c r="AM334" s="37">
        <v>2.35</v>
      </c>
      <c r="AN334" s="37"/>
      <c r="AO334" s="37"/>
      <c r="AP334" s="37">
        <v>41.66</v>
      </c>
      <c r="AQ334" s="37">
        <v>708</v>
      </c>
      <c r="AR334" s="37"/>
      <c r="AS334" s="37"/>
      <c r="AT334" s="37">
        <v>36.909999999999997</v>
      </c>
      <c r="AU334" s="37"/>
      <c r="AV334" s="37"/>
      <c r="AW334" s="37"/>
      <c r="AX334" s="37">
        <v>2.35</v>
      </c>
      <c r="AY334" s="37"/>
      <c r="AZ334" s="37"/>
      <c r="BA334" s="37">
        <v>41.66</v>
      </c>
      <c r="BB334" s="37">
        <v>708</v>
      </c>
      <c r="BC334" s="37"/>
      <c r="CE334" s="37">
        <v>232.53299999999999</v>
      </c>
      <c r="CF334" s="37">
        <v>0</v>
      </c>
      <c r="CG334" s="37">
        <v>0</v>
      </c>
      <c r="CH334" s="37">
        <v>0</v>
      </c>
      <c r="CI334" s="37">
        <v>157.45000000000002</v>
      </c>
      <c r="CJ334" s="37">
        <v>1306.0409999999997</v>
      </c>
      <c r="CK334" s="37">
        <v>460.2</v>
      </c>
      <c r="CL334" s="37">
        <v>0</v>
      </c>
      <c r="CM334" s="37">
        <v>2156.2239999999997</v>
      </c>
      <c r="CN334" s="37">
        <v>2156.2239999999997</v>
      </c>
      <c r="CO334" s="37"/>
      <c r="CP334" s="39">
        <v>2156.2239999999997</v>
      </c>
      <c r="CQ334" s="37"/>
      <c r="CR334" s="40">
        <f t="shared" ref="CR334:CR338" si="11">IF((CP334-CQ334)=0,0,(CN334-CO334)/(CP334-CQ334)*100)</f>
        <v>100</v>
      </c>
      <c r="CT334" s="37">
        <v>100</v>
      </c>
      <c r="CU334" s="41" t="s">
        <v>43</v>
      </c>
      <c r="CV334" s="37">
        <v>100</v>
      </c>
      <c r="CW334" s="37">
        <v>0</v>
      </c>
      <c r="CX334" s="37">
        <v>100</v>
      </c>
      <c r="DA334" s="37">
        <v>528.0560293333084</v>
      </c>
      <c r="DB334" s="37"/>
      <c r="DC334" s="37">
        <v>528.0560293333084</v>
      </c>
      <c r="DD334" s="37"/>
      <c r="DE334" s="37">
        <v>528.0560293333084</v>
      </c>
      <c r="DF334" s="37"/>
      <c r="DG334" s="37">
        <v>528.0560293333084</v>
      </c>
      <c r="DH334" s="37"/>
    </row>
    <row r="335" spans="1:112" s="38" customFormat="1" ht="26.25" customHeight="1" x14ac:dyDescent="0.25">
      <c r="A335" s="1"/>
      <c r="B335" s="17"/>
      <c r="C335" s="26" t="s">
        <v>38</v>
      </c>
      <c r="D335" s="27">
        <f t="shared" si="10"/>
        <v>322</v>
      </c>
      <c r="E335" s="28" t="s">
        <v>753</v>
      </c>
      <c r="F335" s="28" t="s">
        <v>761</v>
      </c>
      <c r="G335" s="28" t="s">
        <v>762</v>
      </c>
      <c r="H335" s="28">
        <v>36</v>
      </c>
      <c r="I335" s="29" t="s">
        <v>756</v>
      </c>
      <c r="J335" s="30">
        <v>3</v>
      </c>
      <c r="K335" s="31">
        <v>3342.4409999999998</v>
      </c>
      <c r="L335" s="32">
        <v>100</v>
      </c>
      <c r="M335" s="33"/>
      <c r="N335" s="34">
        <v>100</v>
      </c>
      <c r="O335" s="34">
        <v>100</v>
      </c>
      <c r="P335" s="34">
        <v>0</v>
      </c>
      <c r="Q335" s="34">
        <v>0</v>
      </c>
      <c r="R335" s="34">
        <v>0</v>
      </c>
      <c r="S335" s="34">
        <v>99.999999999999986</v>
      </c>
      <c r="T335" s="34">
        <v>100</v>
      </c>
      <c r="U335" s="34">
        <v>100</v>
      </c>
      <c r="V335" s="34">
        <v>0</v>
      </c>
      <c r="W335" s="35">
        <v>100</v>
      </c>
      <c r="X335" s="33"/>
      <c r="Y335" s="34">
        <v>100</v>
      </c>
      <c r="Z335" s="34">
        <v>100</v>
      </c>
      <c r="AA335" s="34">
        <v>0</v>
      </c>
      <c r="AB335" s="34">
        <v>0</v>
      </c>
      <c r="AC335" s="34">
        <v>0</v>
      </c>
      <c r="AD335" s="34">
        <v>100</v>
      </c>
      <c r="AE335" s="34">
        <v>100</v>
      </c>
      <c r="AF335" s="34">
        <v>100</v>
      </c>
      <c r="AG335" s="34">
        <v>0</v>
      </c>
      <c r="AH335" s="37"/>
      <c r="AI335" s="37">
        <v>32.9</v>
      </c>
      <c r="AJ335" s="37"/>
      <c r="AK335" s="37"/>
      <c r="AL335" s="37"/>
      <c r="AM335" s="37">
        <v>2.35</v>
      </c>
      <c r="AN335" s="37"/>
      <c r="AO335" s="37"/>
      <c r="AP335" s="37">
        <v>41.66</v>
      </c>
      <c r="AQ335" s="37">
        <v>708.00000000000011</v>
      </c>
      <c r="AR335" s="37"/>
      <c r="AS335" s="37"/>
      <c r="AT335" s="37">
        <v>32.9</v>
      </c>
      <c r="AU335" s="37"/>
      <c r="AV335" s="37"/>
      <c r="AW335" s="37"/>
      <c r="AX335" s="37">
        <v>2.35</v>
      </c>
      <c r="AY335" s="37"/>
      <c r="AZ335" s="37"/>
      <c r="BA335" s="37">
        <v>41.66</v>
      </c>
      <c r="BB335" s="37">
        <v>708.00000000000011</v>
      </c>
      <c r="BC335" s="37"/>
      <c r="CE335" s="37">
        <v>148.04999999999998</v>
      </c>
      <c r="CF335" s="37">
        <v>0</v>
      </c>
      <c r="CG335" s="37">
        <v>0</v>
      </c>
      <c r="CH335" s="37">
        <v>0</v>
      </c>
      <c r="CI335" s="37">
        <v>472.35</v>
      </c>
      <c r="CJ335" s="37">
        <v>1306.0409999999997</v>
      </c>
      <c r="CK335" s="37">
        <v>1416</v>
      </c>
      <c r="CL335" s="37">
        <v>0</v>
      </c>
      <c r="CM335" s="37">
        <v>3342.4409999999998</v>
      </c>
      <c r="CN335" s="37">
        <v>3342.4409999999998</v>
      </c>
      <c r="CO335" s="37"/>
      <c r="CP335" s="39">
        <v>3342.4409999999998</v>
      </c>
      <c r="CQ335" s="37"/>
      <c r="CR335" s="40">
        <f t="shared" si="11"/>
        <v>100</v>
      </c>
      <c r="CT335" s="37">
        <v>100</v>
      </c>
      <c r="CU335" s="41" t="s">
        <v>43</v>
      </c>
      <c r="CV335" s="37">
        <v>100</v>
      </c>
      <c r="CW335" s="37">
        <v>0</v>
      </c>
      <c r="CX335" s="37">
        <v>100</v>
      </c>
      <c r="DA335" s="37">
        <v>1157.0991546666655</v>
      </c>
      <c r="DB335" s="37"/>
      <c r="DC335" s="37">
        <v>1157.0991546666655</v>
      </c>
      <c r="DD335" s="37"/>
      <c r="DE335" s="37">
        <v>1157.0991546666655</v>
      </c>
      <c r="DF335" s="37"/>
      <c r="DG335" s="37">
        <v>1157.0991546666655</v>
      </c>
      <c r="DH335" s="37"/>
    </row>
    <row r="336" spans="1:112" s="38" customFormat="1" ht="26.25" customHeight="1" x14ac:dyDescent="0.25">
      <c r="A336" s="1"/>
      <c r="B336" s="17"/>
      <c r="C336" s="26" t="s">
        <v>38</v>
      </c>
      <c r="D336" s="27">
        <f t="shared" si="10"/>
        <v>323</v>
      </c>
      <c r="E336" s="28" t="s">
        <v>753</v>
      </c>
      <c r="F336" s="28" t="s">
        <v>763</v>
      </c>
      <c r="G336" s="28" t="s">
        <v>764</v>
      </c>
      <c r="H336" s="28">
        <v>36</v>
      </c>
      <c r="I336" s="29" t="s">
        <v>756</v>
      </c>
      <c r="J336" s="30">
        <v>3</v>
      </c>
      <c r="K336" s="31">
        <v>7238.4420000000009</v>
      </c>
      <c r="L336" s="32">
        <v>100</v>
      </c>
      <c r="M336" s="33"/>
      <c r="N336" s="34">
        <v>100</v>
      </c>
      <c r="O336" s="34">
        <v>100</v>
      </c>
      <c r="P336" s="34">
        <v>100</v>
      </c>
      <c r="Q336" s="34">
        <v>0</v>
      </c>
      <c r="R336" s="34">
        <v>100</v>
      </c>
      <c r="S336" s="34">
        <v>100</v>
      </c>
      <c r="T336" s="34">
        <v>100</v>
      </c>
      <c r="U336" s="34">
        <v>0</v>
      </c>
      <c r="V336" s="34">
        <v>0</v>
      </c>
      <c r="W336" s="35">
        <v>100.00000000000003</v>
      </c>
      <c r="X336" s="33"/>
      <c r="Y336" s="34">
        <v>100.00000000000003</v>
      </c>
      <c r="Z336" s="34">
        <v>100</v>
      </c>
      <c r="AA336" s="34">
        <v>100</v>
      </c>
      <c r="AB336" s="34">
        <v>0</v>
      </c>
      <c r="AC336" s="34">
        <v>100</v>
      </c>
      <c r="AD336" s="34">
        <v>100</v>
      </c>
      <c r="AE336" s="34">
        <v>100.00000000000003</v>
      </c>
      <c r="AF336" s="34">
        <v>100</v>
      </c>
      <c r="AG336" s="34">
        <v>0</v>
      </c>
      <c r="AH336" s="37"/>
      <c r="AI336" s="37">
        <v>18.229999999999997</v>
      </c>
      <c r="AJ336" s="37">
        <v>66.13</v>
      </c>
      <c r="AK336" s="37"/>
      <c r="AL336" s="37">
        <v>2339.4572144288577</v>
      </c>
      <c r="AM336" s="37">
        <v>3.35</v>
      </c>
      <c r="AN336" s="37"/>
      <c r="AO336" s="37"/>
      <c r="AP336" s="37">
        <v>41.660000000000004</v>
      </c>
      <c r="AQ336" s="37">
        <v>708.00000000000011</v>
      </c>
      <c r="AR336" s="37"/>
      <c r="AS336" s="37"/>
      <c r="AT336" s="37">
        <v>18.229999999999997</v>
      </c>
      <c r="AU336" s="37">
        <v>66.13</v>
      </c>
      <c r="AV336" s="37"/>
      <c r="AW336" s="37">
        <v>2339.4572144288577</v>
      </c>
      <c r="AX336" s="37">
        <v>3.35</v>
      </c>
      <c r="AY336" s="37"/>
      <c r="AZ336" s="37"/>
      <c r="BA336" s="37">
        <v>41.660000000000004</v>
      </c>
      <c r="BB336" s="37">
        <v>708.00000000000011</v>
      </c>
      <c r="BC336" s="37"/>
      <c r="CE336" s="37">
        <v>235.71389999999997</v>
      </c>
      <c r="CF336" s="37">
        <v>855.06089999999995</v>
      </c>
      <c r="CG336" s="37">
        <v>0</v>
      </c>
      <c r="CH336" s="37">
        <v>4168.2762000000002</v>
      </c>
      <c r="CI336" s="37">
        <v>673.35</v>
      </c>
      <c r="CJ336" s="37">
        <v>1306.0409999999997</v>
      </c>
      <c r="CK336" s="37">
        <v>0</v>
      </c>
      <c r="CL336" s="37">
        <v>0</v>
      </c>
      <c r="CM336" s="37">
        <v>7238.4420000000009</v>
      </c>
      <c r="CN336" s="37">
        <v>7238.4420000000009</v>
      </c>
      <c r="CO336" s="37"/>
      <c r="CP336" s="39">
        <v>7238.4420000000009</v>
      </c>
      <c r="CQ336" s="37"/>
      <c r="CR336" s="40">
        <f t="shared" si="11"/>
        <v>100</v>
      </c>
      <c r="CT336" s="37">
        <v>100</v>
      </c>
      <c r="CU336" s="41" t="s">
        <v>43</v>
      </c>
      <c r="CV336" s="37">
        <v>100</v>
      </c>
      <c r="CW336" s="37">
        <v>0</v>
      </c>
      <c r="CX336" s="37">
        <v>100</v>
      </c>
      <c r="DA336" s="37">
        <v>5702.404433166641</v>
      </c>
      <c r="DB336" s="37"/>
      <c r="DC336" s="37">
        <v>5702.4044331666419</v>
      </c>
      <c r="DD336" s="37"/>
      <c r="DE336" s="37">
        <v>5702.404433166641</v>
      </c>
      <c r="DF336" s="37"/>
      <c r="DG336" s="37">
        <v>5702.4044331666419</v>
      </c>
      <c r="DH336" s="37"/>
    </row>
    <row r="337" spans="1:112" s="38" customFormat="1" ht="26.25" customHeight="1" x14ac:dyDescent="0.25">
      <c r="A337" s="1"/>
      <c r="B337" s="17"/>
      <c r="C337" s="26" t="s">
        <v>38</v>
      </c>
      <c r="D337" s="27">
        <f t="shared" si="10"/>
        <v>324</v>
      </c>
      <c r="E337" s="28" t="s">
        <v>753</v>
      </c>
      <c r="F337" s="28" t="s">
        <v>765</v>
      </c>
      <c r="G337" s="28" t="s">
        <v>766</v>
      </c>
      <c r="H337" s="28">
        <v>36</v>
      </c>
      <c r="I337" s="29" t="s">
        <v>756</v>
      </c>
      <c r="J337" s="30">
        <v>3</v>
      </c>
      <c r="K337" s="31">
        <v>2879.491</v>
      </c>
      <c r="L337" s="32">
        <v>100</v>
      </c>
      <c r="M337" s="33"/>
      <c r="N337" s="34">
        <v>100</v>
      </c>
      <c r="O337" s="34">
        <v>0</v>
      </c>
      <c r="P337" s="34">
        <v>0</v>
      </c>
      <c r="Q337" s="34">
        <v>0</v>
      </c>
      <c r="R337" s="34">
        <v>0</v>
      </c>
      <c r="S337" s="34">
        <v>100</v>
      </c>
      <c r="T337" s="34">
        <v>100</v>
      </c>
      <c r="U337" s="34">
        <v>100</v>
      </c>
      <c r="V337" s="34">
        <v>0</v>
      </c>
      <c r="W337" s="35">
        <v>100</v>
      </c>
      <c r="X337" s="33"/>
      <c r="Y337" s="34">
        <v>100</v>
      </c>
      <c r="Z337" s="34">
        <v>100</v>
      </c>
      <c r="AA337" s="34">
        <v>0</v>
      </c>
      <c r="AB337" s="34">
        <v>0</v>
      </c>
      <c r="AC337" s="34">
        <v>0</v>
      </c>
      <c r="AD337" s="34">
        <v>100</v>
      </c>
      <c r="AE337" s="34">
        <v>100</v>
      </c>
      <c r="AF337" s="34">
        <v>100</v>
      </c>
      <c r="AG337" s="34">
        <v>0</v>
      </c>
      <c r="AH337" s="37"/>
      <c r="AI337" s="37">
        <v>19.774785328679471</v>
      </c>
      <c r="AJ337" s="37"/>
      <c r="AK337" s="37"/>
      <c r="AL337" s="37"/>
      <c r="AM337" s="37">
        <v>2.35</v>
      </c>
      <c r="AN337" s="37"/>
      <c r="AO337" s="37"/>
      <c r="AP337" s="37">
        <v>41.66</v>
      </c>
      <c r="AQ337" s="37">
        <v>708</v>
      </c>
      <c r="AR337" s="37"/>
      <c r="AS337" s="37"/>
      <c r="AT337" s="37">
        <v>19.774785328679471</v>
      </c>
      <c r="AU337" s="37"/>
      <c r="AV337" s="37"/>
      <c r="AW337" s="37"/>
      <c r="AX337" s="37">
        <v>2.35</v>
      </c>
      <c r="AY337" s="37"/>
      <c r="AZ337" s="37"/>
      <c r="BA337" s="37">
        <v>41.66</v>
      </c>
      <c r="BB337" s="37">
        <v>708</v>
      </c>
      <c r="BC337" s="37"/>
      <c r="CE337" s="37">
        <v>0</v>
      </c>
      <c r="CF337" s="37">
        <v>0</v>
      </c>
      <c r="CG337" s="37">
        <v>0</v>
      </c>
      <c r="CH337" s="37">
        <v>0</v>
      </c>
      <c r="CI337" s="37">
        <v>157.45000000000002</v>
      </c>
      <c r="CJ337" s="37">
        <v>1306.0409999999997</v>
      </c>
      <c r="CK337" s="37">
        <v>1416</v>
      </c>
      <c r="CL337" s="37">
        <v>0</v>
      </c>
      <c r="CM337" s="37">
        <v>2879.491</v>
      </c>
      <c r="CN337" s="37">
        <v>2879.491</v>
      </c>
      <c r="CO337" s="37"/>
      <c r="CP337" s="39">
        <v>2879.491</v>
      </c>
      <c r="CQ337" s="37"/>
      <c r="CR337" s="40">
        <f t="shared" si="11"/>
        <v>100</v>
      </c>
      <c r="CT337" s="37">
        <v>100</v>
      </c>
      <c r="CU337" s="41" t="s">
        <v>43</v>
      </c>
      <c r="CV337" s="37">
        <v>100</v>
      </c>
      <c r="CW337" s="37">
        <v>0</v>
      </c>
      <c r="CX337" s="37">
        <v>100</v>
      </c>
      <c r="DA337" s="37">
        <v>1644.8977036599993</v>
      </c>
      <c r="DB337" s="37"/>
      <c r="DC337" s="37">
        <v>1644.8977036599993</v>
      </c>
      <c r="DD337" s="37"/>
      <c r="DE337" s="37">
        <v>1644.8977036599993</v>
      </c>
      <c r="DF337" s="37"/>
      <c r="DG337" s="37">
        <v>1644.8977036599993</v>
      </c>
      <c r="DH337" s="37"/>
    </row>
    <row r="338" spans="1:112" s="38" customFormat="1" ht="26.25" customHeight="1" x14ac:dyDescent="0.25">
      <c r="A338" s="1"/>
      <c r="B338" s="17"/>
      <c r="C338" s="26" t="s">
        <v>38</v>
      </c>
      <c r="D338" s="27">
        <f t="shared" si="10"/>
        <v>325</v>
      </c>
      <c r="E338" s="28" t="s">
        <v>753</v>
      </c>
      <c r="F338" s="28" t="s">
        <v>767</v>
      </c>
      <c r="G338" s="28" t="s">
        <v>768</v>
      </c>
      <c r="H338" s="28">
        <v>36</v>
      </c>
      <c r="I338" s="29" t="s">
        <v>756</v>
      </c>
      <c r="J338" s="30">
        <v>3</v>
      </c>
      <c r="K338" s="31">
        <v>3037.2429999999995</v>
      </c>
      <c r="L338" s="32">
        <v>100</v>
      </c>
      <c r="M338" s="33"/>
      <c r="N338" s="34">
        <v>100</v>
      </c>
      <c r="O338" s="34">
        <v>100</v>
      </c>
      <c r="P338" s="34">
        <v>0</v>
      </c>
      <c r="Q338" s="34">
        <v>0</v>
      </c>
      <c r="R338" s="34">
        <v>0</v>
      </c>
      <c r="S338" s="34">
        <v>100</v>
      </c>
      <c r="T338" s="34">
        <v>100</v>
      </c>
      <c r="U338" s="34">
        <v>100</v>
      </c>
      <c r="V338" s="34">
        <v>0</v>
      </c>
      <c r="W338" s="35">
        <v>100</v>
      </c>
      <c r="X338" s="33"/>
      <c r="Y338" s="34">
        <v>100</v>
      </c>
      <c r="Z338" s="34">
        <v>100</v>
      </c>
      <c r="AA338" s="34">
        <v>0</v>
      </c>
      <c r="AB338" s="34">
        <v>0</v>
      </c>
      <c r="AC338" s="34">
        <v>0</v>
      </c>
      <c r="AD338" s="34">
        <v>100</v>
      </c>
      <c r="AE338" s="34">
        <v>100</v>
      </c>
      <c r="AF338" s="34">
        <v>100</v>
      </c>
      <c r="AG338" s="34">
        <v>0</v>
      </c>
      <c r="AH338" s="37"/>
      <c r="AI338" s="37">
        <v>25.04</v>
      </c>
      <c r="AJ338" s="37"/>
      <c r="AK338" s="37"/>
      <c r="AL338" s="37"/>
      <c r="AM338" s="37">
        <v>2.35</v>
      </c>
      <c r="AN338" s="37"/>
      <c r="AO338" s="37"/>
      <c r="AP338" s="37">
        <v>41.66</v>
      </c>
      <c r="AQ338" s="37">
        <v>708.00000000000011</v>
      </c>
      <c r="AR338" s="37"/>
      <c r="AS338" s="37"/>
      <c r="AT338" s="37">
        <v>25.04</v>
      </c>
      <c r="AU338" s="37"/>
      <c r="AV338" s="37"/>
      <c r="AW338" s="37"/>
      <c r="AX338" s="37">
        <v>2.35</v>
      </c>
      <c r="AY338" s="37"/>
      <c r="AZ338" s="37"/>
      <c r="BA338" s="37">
        <v>41.66</v>
      </c>
      <c r="BB338" s="37">
        <v>708.00000000000011</v>
      </c>
      <c r="BC338" s="37"/>
      <c r="CE338" s="37">
        <v>157.75200000000001</v>
      </c>
      <c r="CF338" s="37">
        <v>0</v>
      </c>
      <c r="CG338" s="37">
        <v>0</v>
      </c>
      <c r="CH338" s="37">
        <v>0</v>
      </c>
      <c r="CI338" s="37">
        <v>157.45000000000002</v>
      </c>
      <c r="CJ338" s="37">
        <v>1306.0409999999997</v>
      </c>
      <c r="CK338" s="37">
        <v>1416</v>
      </c>
      <c r="CL338" s="37">
        <v>0</v>
      </c>
      <c r="CM338" s="37">
        <v>3037.2429999999995</v>
      </c>
      <c r="CN338" s="37">
        <v>3037.2429999999995</v>
      </c>
      <c r="CO338" s="37"/>
      <c r="CP338" s="39">
        <v>3037.2429999999995</v>
      </c>
      <c r="CQ338" s="37"/>
      <c r="CR338" s="40">
        <f t="shared" si="11"/>
        <v>100</v>
      </c>
      <c r="CT338" s="37">
        <v>100</v>
      </c>
      <c r="CU338" s="41" t="s">
        <v>43</v>
      </c>
      <c r="CV338" s="37">
        <v>100</v>
      </c>
      <c r="CW338" s="37">
        <v>0</v>
      </c>
      <c r="CX338" s="37">
        <v>100</v>
      </c>
      <c r="DA338" s="37">
        <v>1286.0900023333343</v>
      </c>
      <c r="DB338" s="37"/>
      <c r="DC338" s="37">
        <v>1286.0900023333343</v>
      </c>
      <c r="DD338" s="37"/>
      <c r="DE338" s="37">
        <v>1286.0900023333343</v>
      </c>
      <c r="DF338" s="37"/>
      <c r="DG338" s="37">
        <v>1286.0900023333343</v>
      </c>
      <c r="DH338" s="37"/>
    </row>
    <row r="339" spans="1:112" ht="0.75" customHeight="1" x14ac:dyDescent="0.25">
      <c r="A339" s="1"/>
      <c r="B339" s="17"/>
      <c r="C339" s="11"/>
      <c r="D339" s="42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  <c r="AQ339" s="43"/>
      <c r="AR339" s="44"/>
      <c r="AS339" s="25"/>
      <c r="AT339" s="43"/>
      <c r="AU339" s="43"/>
      <c r="AV339" s="43"/>
      <c r="AW339" s="43"/>
      <c r="AX339" s="43"/>
      <c r="AY339" s="43"/>
      <c r="AZ339" s="43"/>
      <c r="BA339" s="43"/>
      <c r="BB339" s="43"/>
      <c r="BC339" s="44"/>
      <c r="BD339" s="25"/>
      <c r="CE339" s="43"/>
      <c r="CF339" s="43"/>
      <c r="CG339" s="43"/>
      <c r="CH339" s="43"/>
      <c r="CI339" s="43"/>
      <c r="CJ339" s="43"/>
      <c r="CK339" s="43"/>
      <c r="CL339" s="43"/>
      <c r="CM339" s="43"/>
      <c r="CN339" s="43"/>
      <c r="CO339" s="43"/>
      <c r="CP339" s="43"/>
      <c r="CQ339" s="43"/>
      <c r="CR339" s="43"/>
      <c r="CT339" s="42"/>
      <c r="CU339" s="43"/>
      <c r="CV339" s="43"/>
      <c r="CW339" s="43"/>
      <c r="CX339" s="44"/>
    </row>
    <row r="340" spans="1:112" x14ac:dyDescent="0.25">
      <c r="AF340" s="13"/>
      <c r="AG340" s="13"/>
      <c r="AH340" s="13"/>
      <c r="AQ340" s="13"/>
      <c r="BB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T340" s="46"/>
      <c r="CU340" s="13"/>
      <c r="CV340" s="13"/>
      <c r="CW340" s="13"/>
    </row>
    <row r="341" spans="1:112" x14ac:dyDescent="0.25">
      <c r="CR341" s="48"/>
    </row>
    <row r="344" spans="1:112" x14ac:dyDescent="0.25"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</row>
    <row r="345" spans="1:112" x14ac:dyDescent="0.25"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</row>
    <row r="346" spans="1:112" x14ac:dyDescent="0.25"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</row>
    <row r="347" spans="1:112" x14ac:dyDescent="0.25"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</row>
    <row r="348" spans="1:112" ht="11.25" customHeight="1" x14ac:dyDescent="0.25"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</row>
    <row r="349" spans="1:112" x14ac:dyDescent="0.25"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</row>
    <row r="350" spans="1:112" x14ac:dyDescent="0.25"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</row>
    <row r="351" spans="1:112" x14ac:dyDescent="0.25"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</row>
    <row r="352" spans="1:112" x14ac:dyDescent="0.25"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</row>
    <row r="353" spans="9:25" x14ac:dyDescent="0.25"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</row>
    <row r="354" spans="9:25" x14ac:dyDescent="0.25"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</row>
    <row r="355" spans="9:25" x14ac:dyDescent="0.25"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</row>
    <row r="356" spans="9:25" x14ac:dyDescent="0.25"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</row>
    <row r="357" spans="9:25" x14ac:dyDescent="0.25"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</row>
    <row r="358" spans="9:25" x14ac:dyDescent="0.25"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</row>
    <row r="359" spans="9:25" x14ac:dyDescent="0.25"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</row>
  </sheetData>
  <mergeCells count="70">
    <mergeCell ref="D8:D11"/>
    <mergeCell ref="E8:E11"/>
    <mergeCell ref="F8:F11"/>
    <mergeCell ref="G8:G11"/>
    <mergeCell ref="H8:H11"/>
    <mergeCell ref="D2:CX2"/>
    <mergeCell ref="D4:E4"/>
    <mergeCell ref="G4:I4"/>
    <mergeCell ref="D6:E6"/>
    <mergeCell ref="H6:I6"/>
    <mergeCell ref="CW8:CW11"/>
    <mergeCell ref="I8:I11"/>
    <mergeCell ref="J8:J11"/>
    <mergeCell ref="K8:K11"/>
    <mergeCell ref="L8:V8"/>
    <mergeCell ref="W8:AG8"/>
    <mergeCell ref="AI8:BC8"/>
    <mergeCell ref="AT9:BC9"/>
    <mergeCell ref="O10:O11"/>
    <mergeCell ref="P10:P11"/>
    <mergeCell ref="Q10:Q11"/>
    <mergeCell ref="Z10:Z11"/>
    <mergeCell ref="S10:S11"/>
    <mergeCell ref="T10:T11"/>
    <mergeCell ref="U10:U11"/>
    <mergeCell ref="V10:V11"/>
    <mergeCell ref="CX8:CX11"/>
    <mergeCell ref="L9:L11"/>
    <mergeCell ref="M9:M11"/>
    <mergeCell ref="N9:N11"/>
    <mergeCell ref="O9:V9"/>
    <mergeCell ref="W9:W11"/>
    <mergeCell ref="X9:X11"/>
    <mergeCell ref="Y9:Y11"/>
    <mergeCell ref="Z9:AG9"/>
    <mergeCell ref="AI9:AR9"/>
    <mergeCell ref="CE8:CM10"/>
    <mergeCell ref="CN8:CR10"/>
    <mergeCell ref="CT8:CT11"/>
    <mergeCell ref="CU8:CU11"/>
    <mergeCell ref="CV8:CV11"/>
    <mergeCell ref="R10:R11"/>
    <mergeCell ref="AM10:AM11"/>
    <mergeCell ref="AA10:AA11"/>
    <mergeCell ref="AB10:AB11"/>
    <mergeCell ref="AC10:AC11"/>
    <mergeCell ref="AD10:AD11"/>
    <mergeCell ref="AE10:AE11"/>
    <mergeCell ref="AF10:AF11"/>
    <mergeCell ref="AG10:AG11"/>
    <mergeCell ref="AI10:AI11"/>
    <mergeCell ref="AJ10:AJ11"/>
    <mergeCell ref="AK10:AK11"/>
    <mergeCell ref="AL10:AL11"/>
    <mergeCell ref="BA10:BA11"/>
    <mergeCell ref="BB10:BB11"/>
    <mergeCell ref="BC10:BC11"/>
    <mergeCell ref="D3:V3"/>
    <mergeCell ref="AU10:AU11"/>
    <mergeCell ref="AV10:AV11"/>
    <mergeCell ref="AW10:AW11"/>
    <mergeCell ref="AX10:AX11"/>
    <mergeCell ref="AY10:AY11"/>
    <mergeCell ref="AZ10:AZ11"/>
    <mergeCell ref="AN10:AN11"/>
    <mergeCell ref="AO10:AO11"/>
    <mergeCell ref="AP10:AP11"/>
    <mergeCell ref="AQ10:AQ11"/>
    <mergeCell ref="AR10:AR11"/>
    <mergeCell ref="AT10:AT11"/>
  </mergeCells>
  <dataValidations count="1">
    <dataValidation type="list" allowBlank="1" showInputMessage="1" showErrorMessage="1" errorTitle="Внимание" error="Пожалуйста, выберите значение из списка!" sqref="H6:I6 JD6:JE6 SZ6:TA6 ACV6:ACW6 AMR6:AMS6 AWN6:AWO6 BGJ6:BGK6 BQF6:BQG6 CAB6:CAC6 CJX6:CJY6 CTT6:CTU6 DDP6:DDQ6 DNL6:DNM6 DXH6:DXI6 EHD6:EHE6 EQZ6:ERA6 FAV6:FAW6 FKR6:FKS6 FUN6:FUO6 GEJ6:GEK6 GOF6:GOG6 GYB6:GYC6 HHX6:HHY6 HRT6:HRU6 IBP6:IBQ6 ILL6:ILM6 IVH6:IVI6 JFD6:JFE6 JOZ6:JPA6 JYV6:JYW6 KIR6:KIS6 KSN6:KSO6 LCJ6:LCK6 LMF6:LMG6 LWB6:LWC6 MFX6:MFY6 MPT6:MPU6 MZP6:MZQ6 NJL6:NJM6 NTH6:NTI6 ODD6:ODE6 OMZ6:ONA6 OWV6:OWW6 PGR6:PGS6 PQN6:PQO6 QAJ6:QAK6 QKF6:QKG6 QUB6:QUC6 RDX6:RDY6 RNT6:RNU6 RXP6:RXQ6 SHL6:SHM6 SRH6:SRI6 TBD6:TBE6 TKZ6:TLA6 TUV6:TUW6 UER6:UES6 UON6:UOO6 UYJ6:UYK6 VIF6:VIG6 VSB6:VSC6 WBX6:WBY6 WLT6:WLU6 WVP6:WVQ6 H65542:I65542 JD65542:JE65542 SZ65542:TA65542 ACV65542:ACW65542 AMR65542:AMS65542 AWN65542:AWO65542 BGJ65542:BGK65542 BQF65542:BQG65542 CAB65542:CAC65542 CJX65542:CJY65542 CTT65542:CTU65542 DDP65542:DDQ65542 DNL65542:DNM65542 DXH65542:DXI65542 EHD65542:EHE65542 EQZ65542:ERA65542 FAV65542:FAW65542 FKR65542:FKS65542 FUN65542:FUO65542 GEJ65542:GEK65542 GOF65542:GOG65542 GYB65542:GYC65542 HHX65542:HHY65542 HRT65542:HRU65542 IBP65542:IBQ65542 ILL65542:ILM65542 IVH65542:IVI65542 JFD65542:JFE65542 JOZ65542:JPA65542 JYV65542:JYW65542 KIR65542:KIS65542 KSN65542:KSO65542 LCJ65542:LCK65542 LMF65542:LMG65542 LWB65542:LWC65542 MFX65542:MFY65542 MPT65542:MPU65542 MZP65542:MZQ65542 NJL65542:NJM65542 NTH65542:NTI65542 ODD65542:ODE65542 OMZ65542:ONA65542 OWV65542:OWW65542 PGR65542:PGS65542 PQN65542:PQO65542 QAJ65542:QAK65542 QKF65542:QKG65542 QUB65542:QUC65542 RDX65542:RDY65542 RNT65542:RNU65542 RXP65542:RXQ65542 SHL65542:SHM65542 SRH65542:SRI65542 TBD65542:TBE65542 TKZ65542:TLA65542 TUV65542:TUW65542 UER65542:UES65542 UON65542:UOO65542 UYJ65542:UYK65542 VIF65542:VIG65542 VSB65542:VSC65542 WBX65542:WBY65542 WLT65542:WLU65542 WVP65542:WVQ65542 H131078:I131078 JD131078:JE131078 SZ131078:TA131078 ACV131078:ACW131078 AMR131078:AMS131078 AWN131078:AWO131078 BGJ131078:BGK131078 BQF131078:BQG131078 CAB131078:CAC131078 CJX131078:CJY131078 CTT131078:CTU131078 DDP131078:DDQ131078 DNL131078:DNM131078 DXH131078:DXI131078 EHD131078:EHE131078 EQZ131078:ERA131078 FAV131078:FAW131078 FKR131078:FKS131078 FUN131078:FUO131078 GEJ131078:GEK131078 GOF131078:GOG131078 GYB131078:GYC131078 HHX131078:HHY131078 HRT131078:HRU131078 IBP131078:IBQ131078 ILL131078:ILM131078 IVH131078:IVI131078 JFD131078:JFE131078 JOZ131078:JPA131078 JYV131078:JYW131078 KIR131078:KIS131078 KSN131078:KSO131078 LCJ131078:LCK131078 LMF131078:LMG131078 LWB131078:LWC131078 MFX131078:MFY131078 MPT131078:MPU131078 MZP131078:MZQ131078 NJL131078:NJM131078 NTH131078:NTI131078 ODD131078:ODE131078 OMZ131078:ONA131078 OWV131078:OWW131078 PGR131078:PGS131078 PQN131078:PQO131078 QAJ131078:QAK131078 QKF131078:QKG131078 QUB131078:QUC131078 RDX131078:RDY131078 RNT131078:RNU131078 RXP131078:RXQ131078 SHL131078:SHM131078 SRH131078:SRI131078 TBD131078:TBE131078 TKZ131078:TLA131078 TUV131078:TUW131078 UER131078:UES131078 UON131078:UOO131078 UYJ131078:UYK131078 VIF131078:VIG131078 VSB131078:VSC131078 WBX131078:WBY131078 WLT131078:WLU131078 WVP131078:WVQ131078 H196614:I196614 JD196614:JE196614 SZ196614:TA196614 ACV196614:ACW196614 AMR196614:AMS196614 AWN196614:AWO196614 BGJ196614:BGK196614 BQF196614:BQG196614 CAB196614:CAC196614 CJX196614:CJY196614 CTT196614:CTU196614 DDP196614:DDQ196614 DNL196614:DNM196614 DXH196614:DXI196614 EHD196614:EHE196614 EQZ196614:ERA196614 FAV196614:FAW196614 FKR196614:FKS196614 FUN196614:FUO196614 GEJ196614:GEK196614 GOF196614:GOG196614 GYB196614:GYC196614 HHX196614:HHY196614 HRT196614:HRU196614 IBP196614:IBQ196614 ILL196614:ILM196614 IVH196614:IVI196614 JFD196614:JFE196614 JOZ196614:JPA196614 JYV196614:JYW196614 KIR196614:KIS196614 KSN196614:KSO196614 LCJ196614:LCK196614 LMF196614:LMG196614 LWB196614:LWC196614 MFX196614:MFY196614 MPT196614:MPU196614 MZP196614:MZQ196614 NJL196614:NJM196614 NTH196614:NTI196614 ODD196614:ODE196614 OMZ196614:ONA196614 OWV196614:OWW196614 PGR196614:PGS196614 PQN196614:PQO196614 QAJ196614:QAK196614 QKF196614:QKG196614 QUB196614:QUC196614 RDX196614:RDY196614 RNT196614:RNU196614 RXP196614:RXQ196614 SHL196614:SHM196614 SRH196614:SRI196614 TBD196614:TBE196614 TKZ196614:TLA196614 TUV196614:TUW196614 UER196614:UES196614 UON196614:UOO196614 UYJ196614:UYK196614 VIF196614:VIG196614 VSB196614:VSC196614 WBX196614:WBY196614 WLT196614:WLU196614 WVP196614:WVQ196614 H262150:I262150 JD262150:JE262150 SZ262150:TA262150 ACV262150:ACW262150 AMR262150:AMS262150 AWN262150:AWO262150 BGJ262150:BGK262150 BQF262150:BQG262150 CAB262150:CAC262150 CJX262150:CJY262150 CTT262150:CTU262150 DDP262150:DDQ262150 DNL262150:DNM262150 DXH262150:DXI262150 EHD262150:EHE262150 EQZ262150:ERA262150 FAV262150:FAW262150 FKR262150:FKS262150 FUN262150:FUO262150 GEJ262150:GEK262150 GOF262150:GOG262150 GYB262150:GYC262150 HHX262150:HHY262150 HRT262150:HRU262150 IBP262150:IBQ262150 ILL262150:ILM262150 IVH262150:IVI262150 JFD262150:JFE262150 JOZ262150:JPA262150 JYV262150:JYW262150 KIR262150:KIS262150 KSN262150:KSO262150 LCJ262150:LCK262150 LMF262150:LMG262150 LWB262150:LWC262150 MFX262150:MFY262150 MPT262150:MPU262150 MZP262150:MZQ262150 NJL262150:NJM262150 NTH262150:NTI262150 ODD262150:ODE262150 OMZ262150:ONA262150 OWV262150:OWW262150 PGR262150:PGS262150 PQN262150:PQO262150 QAJ262150:QAK262150 QKF262150:QKG262150 QUB262150:QUC262150 RDX262150:RDY262150 RNT262150:RNU262150 RXP262150:RXQ262150 SHL262150:SHM262150 SRH262150:SRI262150 TBD262150:TBE262150 TKZ262150:TLA262150 TUV262150:TUW262150 UER262150:UES262150 UON262150:UOO262150 UYJ262150:UYK262150 VIF262150:VIG262150 VSB262150:VSC262150 WBX262150:WBY262150 WLT262150:WLU262150 WVP262150:WVQ262150 H327686:I327686 JD327686:JE327686 SZ327686:TA327686 ACV327686:ACW327686 AMR327686:AMS327686 AWN327686:AWO327686 BGJ327686:BGK327686 BQF327686:BQG327686 CAB327686:CAC327686 CJX327686:CJY327686 CTT327686:CTU327686 DDP327686:DDQ327686 DNL327686:DNM327686 DXH327686:DXI327686 EHD327686:EHE327686 EQZ327686:ERA327686 FAV327686:FAW327686 FKR327686:FKS327686 FUN327686:FUO327686 GEJ327686:GEK327686 GOF327686:GOG327686 GYB327686:GYC327686 HHX327686:HHY327686 HRT327686:HRU327686 IBP327686:IBQ327686 ILL327686:ILM327686 IVH327686:IVI327686 JFD327686:JFE327686 JOZ327686:JPA327686 JYV327686:JYW327686 KIR327686:KIS327686 KSN327686:KSO327686 LCJ327686:LCK327686 LMF327686:LMG327686 LWB327686:LWC327686 MFX327686:MFY327686 MPT327686:MPU327686 MZP327686:MZQ327686 NJL327686:NJM327686 NTH327686:NTI327686 ODD327686:ODE327686 OMZ327686:ONA327686 OWV327686:OWW327686 PGR327686:PGS327686 PQN327686:PQO327686 QAJ327686:QAK327686 QKF327686:QKG327686 QUB327686:QUC327686 RDX327686:RDY327686 RNT327686:RNU327686 RXP327686:RXQ327686 SHL327686:SHM327686 SRH327686:SRI327686 TBD327686:TBE327686 TKZ327686:TLA327686 TUV327686:TUW327686 UER327686:UES327686 UON327686:UOO327686 UYJ327686:UYK327686 VIF327686:VIG327686 VSB327686:VSC327686 WBX327686:WBY327686 WLT327686:WLU327686 WVP327686:WVQ327686 H393222:I393222 JD393222:JE393222 SZ393222:TA393222 ACV393222:ACW393222 AMR393222:AMS393222 AWN393222:AWO393222 BGJ393222:BGK393222 BQF393222:BQG393222 CAB393222:CAC393222 CJX393222:CJY393222 CTT393222:CTU393222 DDP393222:DDQ393222 DNL393222:DNM393222 DXH393222:DXI393222 EHD393222:EHE393222 EQZ393222:ERA393222 FAV393222:FAW393222 FKR393222:FKS393222 FUN393222:FUO393222 GEJ393222:GEK393222 GOF393222:GOG393222 GYB393222:GYC393222 HHX393222:HHY393222 HRT393222:HRU393222 IBP393222:IBQ393222 ILL393222:ILM393222 IVH393222:IVI393222 JFD393222:JFE393222 JOZ393222:JPA393222 JYV393222:JYW393222 KIR393222:KIS393222 KSN393222:KSO393222 LCJ393222:LCK393222 LMF393222:LMG393222 LWB393222:LWC393222 MFX393222:MFY393222 MPT393222:MPU393222 MZP393222:MZQ393222 NJL393222:NJM393222 NTH393222:NTI393222 ODD393222:ODE393222 OMZ393222:ONA393222 OWV393222:OWW393222 PGR393222:PGS393222 PQN393222:PQO393222 QAJ393222:QAK393222 QKF393222:QKG393222 QUB393222:QUC393222 RDX393222:RDY393222 RNT393222:RNU393222 RXP393222:RXQ393222 SHL393222:SHM393222 SRH393222:SRI393222 TBD393222:TBE393222 TKZ393222:TLA393222 TUV393222:TUW393222 UER393222:UES393222 UON393222:UOO393222 UYJ393222:UYK393222 VIF393222:VIG393222 VSB393222:VSC393222 WBX393222:WBY393222 WLT393222:WLU393222 WVP393222:WVQ393222 H458758:I458758 JD458758:JE458758 SZ458758:TA458758 ACV458758:ACW458758 AMR458758:AMS458758 AWN458758:AWO458758 BGJ458758:BGK458758 BQF458758:BQG458758 CAB458758:CAC458758 CJX458758:CJY458758 CTT458758:CTU458758 DDP458758:DDQ458758 DNL458758:DNM458758 DXH458758:DXI458758 EHD458758:EHE458758 EQZ458758:ERA458758 FAV458758:FAW458758 FKR458758:FKS458758 FUN458758:FUO458758 GEJ458758:GEK458758 GOF458758:GOG458758 GYB458758:GYC458758 HHX458758:HHY458758 HRT458758:HRU458758 IBP458758:IBQ458758 ILL458758:ILM458758 IVH458758:IVI458758 JFD458758:JFE458758 JOZ458758:JPA458758 JYV458758:JYW458758 KIR458758:KIS458758 KSN458758:KSO458758 LCJ458758:LCK458758 LMF458758:LMG458758 LWB458758:LWC458758 MFX458758:MFY458758 MPT458758:MPU458758 MZP458758:MZQ458758 NJL458758:NJM458758 NTH458758:NTI458758 ODD458758:ODE458758 OMZ458758:ONA458758 OWV458758:OWW458758 PGR458758:PGS458758 PQN458758:PQO458758 QAJ458758:QAK458758 QKF458758:QKG458758 QUB458758:QUC458758 RDX458758:RDY458758 RNT458758:RNU458758 RXP458758:RXQ458758 SHL458758:SHM458758 SRH458758:SRI458758 TBD458758:TBE458758 TKZ458758:TLA458758 TUV458758:TUW458758 UER458758:UES458758 UON458758:UOO458758 UYJ458758:UYK458758 VIF458758:VIG458758 VSB458758:VSC458758 WBX458758:WBY458758 WLT458758:WLU458758 WVP458758:WVQ458758 H524294:I524294 JD524294:JE524294 SZ524294:TA524294 ACV524294:ACW524294 AMR524294:AMS524294 AWN524294:AWO524294 BGJ524294:BGK524294 BQF524294:BQG524294 CAB524294:CAC524294 CJX524294:CJY524294 CTT524294:CTU524294 DDP524294:DDQ524294 DNL524294:DNM524294 DXH524294:DXI524294 EHD524294:EHE524294 EQZ524294:ERA524294 FAV524294:FAW524294 FKR524294:FKS524294 FUN524294:FUO524294 GEJ524294:GEK524294 GOF524294:GOG524294 GYB524294:GYC524294 HHX524294:HHY524294 HRT524294:HRU524294 IBP524294:IBQ524294 ILL524294:ILM524294 IVH524294:IVI524294 JFD524294:JFE524294 JOZ524294:JPA524294 JYV524294:JYW524294 KIR524294:KIS524294 KSN524294:KSO524294 LCJ524294:LCK524294 LMF524294:LMG524294 LWB524294:LWC524294 MFX524294:MFY524294 MPT524294:MPU524294 MZP524294:MZQ524294 NJL524294:NJM524294 NTH524294:NTI524294 ODD524294:ODE524294 OMZ524294:ONA524294 OWV524294:OWW524294 PGR524294:PGS524294 PQN524294:PQO524294 QAJ524294:QAK524294 QKF524294:QKG524294 QUB524294:QUC524294 RDX524294:RDY524294 RNT524294:RNU524294 RXP524294:RXQ524294 SHL524294:SHM524294 SRH524294:SRI524294 TBD524294:TBE524294 TKZ524294:TLA524294 TUV524294:TUW524294 UER524294:UES524294 UON524294:UOO524294 UYJ524294:UYK524294 VIF524294:VIG524294 VSB524294:VSC524294 WBX524294:WBY524294 WLT524294:WLU524294 WVP524294:WVQ524294 H589830:I589830 JD589830:JE589830 SZ589830:TA589830 ACV589830:ACW589830 AMR589830:AMS589830 AWN589830:AWO589830 BGJ589830:BGK589830 BQF589830:BQG589830 CAB589830:CAC589830 CJX589830:CJY589830 CTT589830:CTU589830 DDP589830:DDQ589830 DNL589830:DNM589830 DXH589830:DXI589830 EHD589830:EHE589830 EQZ589830:ERA589830 FAV589830:FAW589830 FKR589830:FKS589830 FUN589830:FUO589830 GEJ589830:GEK589830 GOF589830:GOG589830 GYB589830:GYC589830 HHX589830:HHY589830 HRT589830:HRU589830 IBP589830:IBQ589830 ILL589830:ILM589830 IVH589830:IVI589830 JFD589830:JFE589830 JOZ589830:JPA589830 JYV589830:JYW589830 KIR589830:KIS589830 KSN589830:KSO589830 LCJ589830:LCK589830 LMF589830:LMG589830 LWB589830:LWC589830 MFX589830:MFY589830 MPT589830:MPU589830 MZP589830:MZQ589830 NJL589830:NJM589830 NTH589830:NTI589830 ODD589830:ODE589830 OMZ589830:ONA589830 OWV589830:OWW589830 PGR589830:PGS589830 PQN589830:PQO589830 QAJ589830:QAK589830 QKF589830:QKG589830 QUB589830:QUC589830 RDX589830:RDY589830 RNT589830:RNU589830 RXP589830:RXQ589830 SHL589830:SHM589830 SRH589830:SRI589830 TBD589830:TBE589830 TKZ589830:TLA589830 TUV589830:TUW589830 UER589830:UES589830 UON589830:UOO589830 UYJ589830:UYK589830 VIF589830:VIG589830 VSB589830:VSC589830 WBX589830:WBY589830 WLT589830:WLU589830 WVP589830:WVQ589830 H655366:I655366 JD655366:JE655366 SZ655366:TA655366 ACV655366:ACW655366 AMR655366:AMS655366 AWN655366:AWO655366 BGJ655366:BGK655366 BQF655366:BQG655366 CAB655366:CAC655366 CJX655366:CJY655366 CTT655366:CTU655366 DDP655366:DDQ655366 DNL655366:DNM655366 DXH655366:DXI655366 EHD655366:EHE655366 EQZ655366:ERA655366 FAV655366:FAW655366 FKR655366:FKS655366 FUN655366:FUO655366 GEJ655366:GEK655366 GOF655366:GOG655366 GYB655366:GYC655366 HHX655366:HHY655366 HRT655366:HRU655366 IBP655366:IBQ655366 ILL655366:ILM655366 IVH655366:IVI655366 JFD655366:JFE655366 JOZ655366:JPA655366 JYV655366:JYW655366 KIR655366:KIS655366 KSN655366:KSO655366 LCJ655366:LCK655366 LMF655366:LMG655366 LWB655366:LWC655366 MFX655366:MFY655366 MPT655366:MPU655366 MZP655366:MZQ655366 NJL655366:NJM655366 NTH655366:NTI655366 ODD655366:ODE655366 OMZ655366:ONA655366 OWV655366:OWW655366 PGR655366:PGS655366 PQN655366:PQO655366 QAJ655366:QAK655366 QKF655366:QKG655366 QUB655366:QUC655366 RDX655366:RDY655366 RNT655366:RNU655366 RXP655366:RXQ655366 SHL655366:SHM655366 SRH655366:SRI655366 TBD655366:TBE655366 TKZ655366:TLA655366 TUV655366:TUW655366 UER655366:UES655366 UON655366:UOO655366 UYJ655366:UYK655366 VIF655366:VIG655366 VSB655366:VSC655366 WBX655366:WBY655366 WLT655366:WLU655366 WVP655366:WVQ655366 H720902:I720902 JD720902:JE720902 SZ720902:TA720902 ACV720902:ACW720902 AMR720902:AMS720902 AWN720902:AWO720902 BGJ720902:BGK720902 BQF720902:BQG720902 CAB720902:CAC720902 CJX720902:CJY720902 CTT720902:CTU720902 DDP720902:DDQ720902 DNL720902:DNM720902 DXH720902:DXI720902 EHD720902:EHE720902 EQZ720902:ERA720902 FAV720902:FAW720902 FKR720902:FKS720902 FUN720902:FUO720902 GEJ720902:GEK720902 GOF720902:GOG720902 GYB720902:GYC720902 HHX720902:HHY720902 HRT720902:HRU720902 IBP720902:IBQ720902 ILL720902:ILM720902 IVH720902:IVI720902 JFD720902:JFE720902 JOZ720902:JPA720902 JYV720902:JYW720902 KIR720902:KIS720902 KSN720902:KSO720902 LCJ720902:LCK720902 LMF720902:LMG720902 LWB720902:LWC720902 MFX720902:MFY720902 MPT720902:MPU720902 MZP720902:MZQ720902 NJL720902:NJM720902 NTH720902:NTI720902 ODD720902:ODE720902 OMZ720902:ONA720902 OWV720902:OWW720902 PGR720902:PGS720902 PQN720902:PQO720902 QAJ720902:QAK720902 QKF720902:QKG720902 QUB720902:QUC720902 RDX720902:RDY720902 RNT720902:RNU720902 RXP720902:RXQ720902 SHL720902:SHM720902 SRH720902:SRI720902 TBD720902:TBE720902 TKZ720902:TLA720902 TUV720902:TUW720902 UER720902:UES720902 UON720902:UOO720902 UYJ720902:UYK720902 VIF720902:VIG720902 VSB720902:VSC720902 WBX720902:WBY720902 WLT720902:WLU720902 WVP720902:WVQ720902 H786438:I786438 JD786438:JE786438 SZ786438:TA786438 ACV786438:ACW786438 AMR786438:AMS786438 AWN786438:AWO786438 BGJ786438:BGK786438 BQF786438:BQG786438 CAB786438:CAC786438 CJX786438:CJY786438 CTT786438:CTU786438 DDP786438:DDQ786438 DNL786438:DNM786438 DXH786438:DXI786438 EHD786438:EHE786438 EQZ786438:ERA786438 FAV786438:FAW786438 FKR786438:FKS786438 FUN786438:FUO786438 GEJ786438:GEK786438 GOF786438:GOG786438 GYB786438:GYC786438 HHX786438:HHY786438 HRT786438:HRU786438 IBP786438:IBQ786438 ILL786438:ILM786438 IVH786438:IVI786438 JFD786438:JFE786438 JOZ786438:JPA786438 JYV786438:JYW786438 KIR786438:KIS786438 KSN786438:KSO786438 LCJ786438:LCK786438 LMF786438:LMG786438 LWB786438:LWC786438 MFX786438:MFY786438 MPT786438:MPU786438 MZP786438:MZQ786438 NJL786438:NJM786438 NTH786438:NTI786438 ODD786438:ODE786438 OMZ786438:ONA786438 OWV786438:OWW786438 PGR786438:PGS786438 PQN786438:PQO786438 QAJ786438:QAK786438 QKF786438:QKG786438 QUB786438:QUC786438 RDX786438:RDY786438 RNT786438:RNU786438 RXP786438:RXQ786438 SHL786438:SHM786438 SRH786438:SRI786438 TBD786438:TBE786438 TKZ786438:TLA786438 TUV786438:TUW786438 UER786438:UES786438 UON786438:UOO786438 UYJ786438:UYK786438 VIF786438:VIG786438 VSB786438:VSC786438 WBX786438:WBY786438 WLT786438:WLU786438 WVP786438:WVQ786438 H851974:I851974 JD851974:JE851974 SZ851974:TA851974 ACV851974:ACW851974 AMR851974:AMS851974 AWN851974:AWO851974 BGJ851974:BGK851974 BQF851974:BQG851974 CAB851974:CAC851974 CJX851974:CJY851974 CTT851974:CTU851974 DDP851974:DDQ851974 DNL851974:DNM851974 DXH851974:DXI851974 EHD851974:EHE851974 EQZ851974:ERA851974 FAV851974:FAW851974 FKR851974:FKS851974 FUN851974:FUO851974 GEJ851974:GEK851974 GOF851974:GOG851974 GYB851974:GYC851974 HHX851974:HHY851974 HRT851974:HRU851974 IBP851974:IBQ851974 ILL851974:ILM851974 IVH851974:IVI851974 JFD851974:JFE851974 JOZ851974:JPA851974 JYV851974:JYW851974 KIR851974:KIS851974 KSN851974:KSO851974 LCJ851974:LCK851974 LMF851974:LMG851974 LWB851974:LWC851974 MFX851974:MFY851974 MPT851974:MPU851974 MZP851974:MZQ851974 NJL851974:NJM851974 NTH851974:NTI851974 ODD851974:ODE851974 OMZ851974:ONA851974 OWV851974:OWW851974 PGR851974:PGS851974 PQN851974:PQO851974 QAJ851974:QAK851974 QKF851974:QKG851974 QUB851974:QUC851974 RDX851974:RDY851974 RNT851974:RNU851974 RXP851974:RXQ851974 SHL851974:SHM851974 SRH851974:SRI851974 TBD851974:TBE851974 TKZ851974:TLA851974 TUV851974:TUW851974 UER851974:UES851974 UON851974:UOO851974 UYJ851974:UYK851974 VIF851974:VIG851974 VSB851974:VSC851974 WBX851974:WBY851974 WLT851974:WLU851974 WVP851974:WVQ851974 H917510:I917510 JD917510:JE917510 SZ917510:TA917510 ACV917510:ACW917510 AMR917510:AMS917510 AWN917510:AWO917510 BGJ917510:BGK917510 BQF917510:BQG917510 CAB917510:CAC917510 CJX917510:CJY917510 CTT917510:CTU917510 DDP917510:DDQ917510 DNL917510:DNM917510 DXH917510:DXI917510 EHD917510:EHE917510 EQZ917510:ERA917510 FAV917510:FAW917510 FKR917510:FKS917510 FUN917510:FUO917510 GEJ917510:GEK917510 GOF917510:GOG917510 GYB917510:GYC917510 HHX917510:HHY917510 HRT917510:HRU917510 IBP917510:IBQ917510 ILL917510:ILM917510 IVH917510:IVI917510 JFD917510:JFE917510 JOZ917510:JPA917510 JYV917510:JYW917510 KIR917510:KIS917510 KSN917510:KSO917510 LCJ917510:LCK917510 LMF917510:LMG917510 LWB917510:LWC917510 MFX917510:MFY917510 MPT917510:MPU917510 MZP917510:MZQ917510 NJL917510:NJM917510 NTH917510:NTI917510 ODD917510:ODE917510 OMZ917510:ONA917510 OWV917510:OWW917510 PGR917510:PGS917510 PQN917510:PQO917510 QAJ917510:QAK917510 QKF917510:QKG917510 QUB917510:QUC917510 RDX917510:RDY917510 RNT917510:RNU917510 RXP917510:RXQ917510 SHL917510:SHM917510 SRH917510:SRI917510 TBD917510:TBE917510 TKZ917510:TLA917510 TUV917510:TUW917510 UER917510:UES917510 UON917510:UOO917510 UYJ917510:UYK917510 VIF917510:VIG917510 VSB917510:VSC917510 WBX917510:WBY917510 WLT917510:WLU917510 WVP917510:WVQ917510 H983046:I983046 JD983046:JE983046 SZ983046:TA983046 ACV983046:ACW983046 AMR983046:AMS983046 AWN983046:AWO983046 BGJ983046:BGK983046 BQF983046:BQG983046 CAB983046:CAC983046 CJX983046:CJY983046 CTT983046:CTU983046 DDP983046:DDQ983046 DNL983046:DNM983046 DXH983046:DXI983046 EHD983046:EHE983046 EQZ983046:ERA983046 FAV983046:FAW983046 FKR983046:FKS983046 FUN983046:FUO983046 GEJ983046:GEK983046 GOF983046:GOG983046 GYB983046:GYC983046 HHX983046:HHY983046 HRT983046:HRU983046 IBP983046:IBQ983046 ILL983046:ILM983046 IVH983046:IVI983046 JFD983046:JFE983046 JOZ983046:JPA983046 JYV983046:JYW983046 KIR983046:KIS983046 KSN983046:KSO983046 LCJ983046:LCK983046 LMF983046:LMG983046 LWB983046:LWC983046 MFX983046:MFY983046 MPT983046:MPU983046 MZP983046:MZQ983046 NJL983046:NJM983046 NTH983046:NTI983046 ODD983046:ODE983046 OMZ983046:ONA983046 OWV983046:OWW983046 PGR983046:PGS983046 PQN983046:PQO983046 QAJ983046:QAK983046 QKF983046:QKG983046 QUB983046:QUC983046 RDX983046:RDY983046 RNT983046:RNU983046 RXP983046:RXQ983046 SHL983046:SHM983046 SRH983046:SRI983046 TBD983046:TBE983046 TKZ983046:TLA983046 TUV983046:TUW983046 UER983046:UES983046 UON983046:UOO983046 UYJ983046:UYK983046 VIF983046:VIG983046 VSB983046:VSC983046 WBX983046:WBY983046 WLT983046:WLU983046 WVP983046:WVQ983046">
      <formula1>"Январь,Июль"</formula1>
    </dataValidation>
  </dataValidations>
  <hyperlinks>
    <hyperlink ref="C14" location="'modKU_RATIO'!A1" tooltip="Обновить" display="Q"/>
    <hyperlink ref="C15" location="'modKU_RATIO'!A1" tooltip="Обновить" display="Q"/>
    <hyperlink ref="C16" location="'modKU_RATIO'!A1" tooltip="Обновить" display="Q"/>
    <hyperlink ref="C17" location="'modKU_RATIO'!A1" tooltip="Обновить" display="Q"/>
    <hyperlink ref="C18" location="'modKU_RATIO'!A1" tooltip="Обновить" display="Q"/>
    <hyperlink ref="C19" location="'modKU_RATIO'!A1" tooltip="Обновить" display="Q"/>
    <hyperlink ref="C20" location="'modKU_RATIO'!A1" tooltip="Обновить" display="Q"/>
    <hyperlink ref="C21" location="'modKU_RATIO'!A1" tooltip="Обновить" display="Q"/>
    <hyperlink ref="C22" location="'modKU_RATIO'!A1" tooltip="Обновить" display="Q"/>
    <hyperlink ref="C23" location="'modKU_RATIO'!A1" tooltip="Обновить" display="Q"/>
    <hyperlink ref="C24" location="'modKU_RATIO'!A1" tooltip="Обновить" display="Q"/>
    <hyperlink ref="C25" location="'modKU_RATIO'!A1" tooltip="Обновить" display="Q"/>
    <hyperlink ref="C26" location="'modKU_RATIO'!A1" tooltip="Обновить" display="Q"/>
    <hyperlink ref="C27" location="'modKU_RATIO'!A1" tooltip="Обновить" display="Q"/>
    <hyperlink ref="C28" location="'modKU_RATIO'!A1" tooltip="Обновить" display="Q"/>
    <hyperlink ref="C29" location="'modKU_RATIO'!A1" tooltip="Обновить" display="Q"/>
    <hyperlink ref="C30" location="'modKU_RATIO'!A1" tooltip="Обновить" display="Q"/>
    <hyperlink ref="C31" location="'modKU_RATIO'!A1" tooltip="Обновить" display="Q"/>
    <hyperlink ref="C32" location="'modKU_RATIO'!A1" tooltip="Обновить" display="Q"/>
    <hyperlink ref="C33" location="'modKU_RATIO'!A1" tooltip="Обновить" display="Q"/>
    <hyperlink ref="C34" location="'modKU_RATIO'!A1" tooltip="Обновить" display="Q"/>
    <hyperlink ref="C35" location="'modKU_RATIO'!A1" tooltip="Обновить" display="Q"/>
    <hyperlink ref="C36" location="'modKU_RATIO'!A1" tooltip="Обновить" display="Q"/>
    <hyperlink ref="C37" location="'modKU_RATIO'!A1" tooltip="Обновить" display="Q"/>
    <hyperlink ref="C38" location="'modKU_RATIO'!A1" tooltip="Обновить" display="Q"/>
    <hyperlink ref="C39" location="'modKU_RATIO'!A1" tooltip="Обновить" display="Q"/>
    <hyperlink ref="C40" location="'modKU_RATIO'!A1" tooltip="Обновить" display="Q"/>
    <hyperlink ref="C41" location="'modKU_RATIO'!A1" tooltip="Обновить" display="Q"/>
    <hyperlink ref="C42" location="'modKU_RATIO'!A1" tooltip="Обновить" display="Q"/>
    <hyperlink ref="C43" location="'modKU_RATIO'!A1" tooltip="Обновить" display="Q"/>
    <hyperlink ref="C44" location="'modKU_RATIO'!A1" tooltip="Обновить" display="Q"/>
    <hyperlink ref="C45" location="'modKU_RATIO'!A1" tooltip="Обновить" display="Q"/>
    <hyperlink ref="C46" location="'modKU_RATIO'!A1" tooltip="Обновить" display="Q"/>
    <hyperlink ref="C47" location="'modKU_RATIO'!A1" tooltip="Обновить" display="Q"/>
    <hyperlink ref="C48" location="'modKU_RATIO'!A1" tooltip="Обновить" display="Q"/>
    <hyperlink ref="C49" location="'modKU_RATIO'!A1" tooltip="Обновить" display="Q"/>
    <hyperlink ref="C50" location="'modKU_RATIO'!A1" tooltip="Обновить" display="Q"/>
    <hyperlink ref="C51" location="'modKU_RATIO'!A1" tooltip="Обновить" display="Q"/>
    <hyperlink ref="C52" location="'modKU_RATIO'!A1" tooltip="Обновить" display="Q"/>
    <hyperlink ref="C53" location="'modKU_RATIO'!A1" tooltip="Обновить" display="Q"/>
    <hyperlink ref="C54" location="'modKU_RATIO'!A1" tooltip="Обновить" display="Q"/>
    <hyperlink ref="C55" location="'modKU_RATIO'!A1" tooltip="Обновить" display="Q"/>
    <hyperlink ref="C56" location="'modKU_RATIO'!A1" tooltip="Обновить" display="Q"/>
    <hyperlink ref="C57" location="'modKU_RATIO'!A1" tooltip="Обновить" display="Q"/>
    <hyperlink ref="C58" location="'modKU_RATIO'!A1" tooltip="Обновить" display="Q"/>
    <hyperlink ref="C59" location="'modKU_RATIO'!A1" tooltip="Обновить" display="Q"/>
    <hyperlink ref="C60" location="'modKU_RATIO'!A1" tooltip="Обновить" display="Q"/>
    <hyperlink ref="C61" location="'modKU_RATIO'!A1" tooltip="Обновить" display="Q"/>
    <hyperlink ref="C62" location="'modKU_RATIO'!A1" tooltip="Обновить" display="Q"/>
    <hyperlink ref="C63" location="'modKU_RATIO'!A1" tooltip="Обновить" display="Q"/>
    <hyperlink ref="C64" location="'modKU_RATIO'!A1" tooltip="Обновить" display="Q"/>
    <hyperlink ref="C65" location="'modKU_RATIO'!A1" tooltip="Обновить" display="Q"/>
    <hyperlink ref="C66" location="'modKU_RATIO'!A1" tooltip="Обновить" display="Q"/>
    <hyperlink ref="C67" location="'modKU_RATIO'!A1" tooltip="Обновить" display="Q"/>
    <hyperlink ref="C68" location="'modKU_RATIO'!A1" tooltip="Обновить" display="Q"/>
    <hyperlink ref="C69" location="'modKU_RATIO'!A1" tooltip="Обновить" display="Q"/>
    <hyperlink ref="C70" location="'modKU_RATIO'!A1" tooltip="Обновить" display="Q"/>
    <hyperlink ref="C71" location="'modKU_RATIO'!A1" tooltip="Обновить" display="Q"/>
    <hyperlink ref="C72" location="'modKU_RATIO'!A1" tooltip="Обновить" display="Q"/>
    <hyperlink ref="C73" location="'modKU_RATIO'!A1" tooltip="Обновить" display="Q"/>
    <hyperlink ref="C74" location="'modKU_RATIO'!A1" tooltip="Обновить" display="Q"/>
    <hyperlink ref="C75" location="'modKU_RATIO'!A1" tooltip="Обновить" display="Q"/>
    <hyperlink ref="C76" location="'modKU_RATIO'!A1" tooltip="Обновить" display="Q"/>
    <hyperlink ref="C77" location="'modKU_RATIO'!A1" tooltip="Обновить" display="Q"/>
    <hyperlink ref="C78" location="'modKU_RATIO'!A1" tooltip="Обновить" display="Q"/>
    <hyperlink ref="C79" location="'modKU_RATIO'!A1" tooltip="Обновить" display="Q"/>
    <hyperlink ref="C80" location="'modKU_RATIO'!A1" tooltip="Обновить" display="Q"/>
    <hyperlink ref="C81" location="'modKU_RATIO'!A1" tooltip="Обновить" display="Q"/>
    <hyperlink ref="C82" location="'modKU_RATIO'!A1" tooltip="Обновить" display="Q"/>
    <hyperlink ref="C83" location="'modKU_RATIO'!A1" tooltip="Обновить" display="Q"/>
    <hyperlink ref="C84" location="'modKU_RATIO'!A1" tooltip="Обновить" display="Q"/>
    <hyperlink ref="C85" location="'modKU_RATIO'!A1" tooltip="Обновить" display="Q"/>
    <hyperlink ref="C86" location="'modKU_RATIO'!A1" tooltip="Обновить" display="Q"/>
    <hyperlink ref="C87" location="'modKU_RATIO'!A1" tooltip="Обновить" display="Q"/>
    <hyperlink ref="C88" location="'modKU_RATIO'!A1" tooltip="Обновить" display="Q"/>
    <hyperlink ref="C89" location="'modKU_RATIO'!A1" tooltip="Обновить" display="Q"/>
    <hyperlink ref="C90" location="'modKU_RATIO'!A1" tooltip="Обновить" display="Q"/>
    <hyperlink ref="C91" location="'modKU_RATIO'!A1" tooltip="Обновить" display="Q"/>
    <hyperlink ref="C92" location="'modKU_RATIO'!A1" tooltip="Обновить" display="Q"/>
    <hyperlink ref="C93" location="'modKU_RATIO'!A1" tooltip="Обновить" display="Q"/>
    <hyperlink ref="C94" location="'modKU_RATIO'!A1" tooltip="Обновить" display="Q"/>
    <hyperlink ref="C95" location="'modKU_RATIO'!A1" tooltip="Обновить" display="Q"/>
    <hyperlink ref="C96" location="'modKU_RATIO'!A1" tooltip="Обновить" display="Q"/>
    <hyperlink ref="C97" location="'modKU_RATIO'!A1" tooltip="Обновить" display="Q"/>
    <hyperlink ref="C98" location="'modKU_RATIO'!A1" tooltip="Обновить" display="Q"/>
    <hyperlink ref="C99" location="'modKU_RATIO'!A1" tooltip="Обновить" display="Q"/>
    <hyperlink ref="C100" location="'modKU_RATIO'!A1" tooltip="Обновить" display="Q"/>
    <hyperlink ref="C101" location="'modKU_RATIO'!A1" tooltip="Обновить" display="Q"/>
    <hyperlink ref="C102" location="'modKU_RATIO'!A1" tooltip="Обновить" display="Q"/>
    <hyperlink ref="C103" location="'modKU_RATIO'!A1" tooltip="Обновить" display="Q"/>
    <hyperlink ref="C104" location="'modKU_RATIO'!A1" tooltip="Обновить" display="Q"/>
    <hyperlink ref="C105" location="'modKU_RATIO'!A1" tooltip="Обновить" display="Q"/>
    <hyperlink ref="C106" location="'modKU_RATIO'!A1" tooltip="Обновить" display="Q"/>
    <hyperlink ref="C107" location="'modKU_RATIO'!A1" tooltip="Обновить" display="Q"/>
    <hyperlink ref="C108" location="'modKU_RATIO'!A1" tooltip="Обновить" display="Q"/>
    <hyperlink ref="C109" location="'modKU_RATIO'!A1" tooltip="Обновить" display="Q"/>
    <hyperlink ref="C110" location="'modKU_RATIO'!A1" tooltip="Обновить" display="Q"/>
    <hyperlink ref="C111" location="'modKU_RATIO'!A1" tooltip="Обновить" display="Q"/>
    <hyperlink ref="C112" location="'modKU_RATIO'!A1" tooltip="Обновить" display="Q"/>
    <hyperlink ref="C113" location="'modKU_RATIO'!A1" tooltip="Обновить" display="Q"/>
    <hyperlink ref="C114" location="'modKU_RATIO'!A1" tooltip="Обновить" display="Q"/>
    <hyperlink ref="C115" location="'modKU_RATIO'!A1" tooltip="Обновить" display="Q"/>
    <hyperlink ref="C116" location="'modKU_RATIO'!A1" tooltip="Обновить" display="Q"/>
    <hyperlink ref="C117" location="'modKU_RATIO'!A1" tooltip="Обновить" display="Q"/>
    <hyperlink ref="C118" location="'modKU_RATIO'!A1" tooltip="Обновить" display="Q"/>
    <hyperlink ref="C119" location="'modKU_RATIO'!A1" tooltip="Обновить" display="Q"/>
    <hyperlink ref="C120" location="'modKU_RATIO'!A1" tooltip="Обновить" display="Q"/>
    <hyperlink ref="C121" location="'modKU_RATIO'!A1" tooltip="Обновить" display="Q"/>
    <hyperlink ref="C122" location="'modKU_RATIO'!A1" tooltip="Обновить" display="Q"/>
    <hyperlink ref="C123" location="'modKU_RATIO'!A1" tooltip="Обновить" display="Q"/>
    <hyperlink ref="C124" location="'modKU_RATIO'!A1" tooltip="Обновить" display="Q"/>
    <hyperlink ref="C125" location="'modKU_RATIO'!A1" tooltip="Обновить" display="Q"/>
    <hyperlink ref="C126" location="'modKU_RATIO'!A1" tooltip="Обновить" display="Q"/>
    <hyperlink ref="C127" location="'modKU_RATIO'!A1" tooltip="Обновить" display="Q"/>
    <hyperlink ref="C128" location="'modKU_RATIO'!A1" tooltip="Обновить" display="Q"/>
    <hyperlink ref="C129" location="'modKU_RATIO'!A1" tooltip="Обновить" display="Q"/>
    <hyperlink ref="C130" location="'modKU_RATIO'!A1" tooltip="Обновить" display="Q"/>
    <hyperlink ref="C131" location="'modKU_RATIO'!A1" tooltip="Обновить" display="Q"/>
    <hyperlink ref="C132" location="'modKU_RATIO'!A1" tooltip="Обновить" display="Q"/>
    <hyperlink ref="C133" location="'modKU_RATIO'!A1" tooltip="Обновить" display="Q"/>
    <hyperlink ref="C134" location="'modKU_RATIO'!A1" tooltip="Обновить" display="Q"/>
    <hyperlink ref="C135" location="'modKU_RATIO'!A1" tooltip="Обновить" display="Q"/>
    <hyperlink ref="C136" location="'modKU_RATIO'!A1" tooltip="Обновить" display="Q"/>
    <hyperlink ref="C137" location="'modKU_RATIO'!A1" tooltip="Обновить" display="Q"/>
    <hyperlink ref="C138" location="'modKU_RATIO'!A1" tooltip="Обновить" display="Q"/>
    <hyperlink ref="C139" location="'modKU_RATIO'!A1" tooltip="Обновить" display="Q"/>
    <hyperlink ref="C140" location="'modKU_RATIO'!A1" tooltip="Обновить" display="Q"/>
    <hyperlink ref="C141" location="'modKU_RATIO'!A1" tooltip="Обновить" display="Q"/>
    <hyperlink ref="C142" location="'modKU_RATIO'!A1" tooltip="Обновить" display="Q"/>
    <hyperlink ref="C143" location="'modKU_RATIO'!A1" tooltip="Обновить" display="Q"/>
    <hyperlink ref="C144" location="'modKU_RATIO'!A1" tooltip="Обновить" display="Q"/>
    <hyperlink ref="C145" location="'modKU_RATIO'!A1" tooltip="Обновить" display="Q"/>
    <hyperlink ref="C146" location="'modKU_RATIO'!A1" tooltip="Обновить" display="Q"/>
    <hyperlink ref="C147" location="'modKU_RATIO'!A1" tooltip="Обновить" display="Q"/>
    <hyperlink ref="C148" location="'modKU_RATIO'!A1" tooltip="Обновить" display="Q"/>
    <hyperlink ref="C149" location="'modKU_RATIO'!A1" tooltip="Обновить" display="Q"/>
    <hyperlink ref="C150" location="'modKU_RATIO'!A1" tooltip="Обновить" display="Q"/>
    <hyperlink ref="C151" location="'modKU_RATIO'!A1" tooltip="Обновить" display="Q"/>
    <hyperlink ref="C152" location="'modKU_RATIO'!A1" tooltip="Обновить" display="Q"/>
    <hyperlink ref="C153" location="'modKU_RATIO'!A1" tooltip="Обновить" display="Q"/>
    <hyperlink ref="C154" location="'modKU_RATIO'!A1" tooltip="Обновить" display="Q"/>
    <hyperlink ref="C155" location="'modKU_RATIO'!A1" tooltip="Обновить" display="Q"/>
    <hyperlink ref="C156" location="'modKU_RATIO'!A1" tooltip="Обновить" display="Q"/>
    <hyperlink ref="C157" location="'modKU_RATIO'!A1" tooltip="Обновить" display="Q"/>
    <hyperlink ref="C158" location="'modKU_RATIO'!A1" tooltip="Обновить" display="Q"/>
    <hyperlink ref="C159" location="'modKU_RATIO'!A1" tooltip="Обновить" display="Q"/>
    <hyperlink ref="C160" location="'modKU_RATIO'!A1" tooltip="Обновить" display="Q"/>
    <hyperlink ref="C161" location="'modKU_RATIO'!A1" tooltip="Обновить" display="Q"/>
    <hyperlink ref="C162" location="'modKU_RATIO'!A1" tooltip="Обновить" display="Q"/>
    <hyperlink ref="C163" location="'modKU_RATIO'!A1" tooltip="Обновить" display="Q"/>
    <hyperlink ref="C164" location="'modKU_RATIO'!A1" tooltip="Обновить" display="Q"/>
    <hyperlink ref="C165" location="'modKU_RATIO'!A1" tooltip="Обновить" display="Q"/>
    <hyperlink ref="C166" location="'modKU_RATIO'!A1" tooltip="Обновить" display="Q"/>
    <hyperlink ref="C167" location="'modKU_RATIO'!A1" tooltip="Обновить" display="Q"/>
    <hyperlink ref="C168" location="'modKU_RATIO'!A1" tooltip="Обновить" display="Q"/>
    <hyperlink ref="C169" location="'modKU_RATIO'!A1" tooltip="Обновить" display="Q"/>
    <hyperlink ref="C170" location="'modKU_RATIO'!A1" tooltip="Обновить" display="Q"/>
    <hyperlink ref="C171" location="'modKU_RATIO'!A1" tooltip="Обновить" display="Q"/>
    <hyperlink ref="C172" location="'modKU_RATIO'!A1" tooltip="Обновить" display="Q"/>
    <hyperlink ref="C173" location="'modKU_RATIO'!A1" tooltip="Обновить" display="Q"/>
    <hyperlink ref="C174" location="'modKU_RATIO'!A1" tooltip="Обновить" display="Q"/>
    <hyperlink ref="C175" location="'modKU_RATIO'!A1" tooltip="Обновить" display="Q"/>
    <hyperlink ref="C176" location="'modKU_RATIO'!A1" tooltip="Обновить" display="Q"/>
    <hyperlink ref="C177" location="'modKU_RATIO'!A1" tooltip="Обновить" display="Q"/>
    <hyperlink ref="C178" location="'modKU_RATIO'!A1" tooltip="Обновить" display="Q"/>
    <hyperlink ref="C179" location="'modKU_RATIO'!A1" tooltip="Обновить" display="Q"/>
    <hyperlink ref="C180" location="'modKU_RATIO'!A1" tooltip="Обновить" display="Q"/>
    <hyperlink ref="C181" location="'modKU_RATIO'!A1" tooltip="Обновить" display="Q"/>
    <hyperlink ref="C182" location="'modKU_RATIO'!A1" tooltip="Обновить" display="Q"/>
    <hyperlink ref="C183" location="'modKU_RATIO'!A1" tooltip="Обновить" display="Q"/>
    <hyperlink ref="C184" location="'modKU_RATIO'!A1" tooltip="Обновить" display="Q"/>
    <hyperlink ref="C185" location="'modKU_RATIO'!A1" tooltip="Обновить" display="Q"/>
    <hyperlink ref="C186" location="'modKU_RATIO'!A1" tooltip="Обновить" display="Q"/>
    <hyperlink ref="C187" location="'modKU_RATIO'!A1" tooltip="Обновить" display="Q"/>
    <hyperlink ref="C188" location="'modKU_RATIO'!A1" tooltip="Обновить" display="Q"/>
    <hyperlink ref="C189" location="'modKU_RATIO'!A1" tooltip="Обновить" display="Q"/>
    <hyperlink ref="C190" location="'modKU_RATIO'!A1" tooltip="Обновить" display="Q"/>
    <hyperlink ref="C191" location="'modKU_RATIO'!A1" tooltip="Обновить" display="Q"/>
    <hyperlink ref="C192" location="'modKU_RATIO'!A1" tooltip="Обновить" display="Q"/>
    <hyperlink ref="C193" location="'modKU_RATIO'!A1" tooltip="Обновить" display="Q"/>
    <hyperlink ref="C194" location="'modKU_RATIO'!A1" tooltip="Обновить" display="Q"/>
    <hyperlink ref="C195" location="'modKU_RATIO'!A1" tooltip="Обновить" display="Q"/>
    <hyperlink ref="C196" location="'modKU_RATIO'!A1" tooltip="Обновить" display="Q"/>
    <hyperlink ref="C197" location="'modKU_RATIO'!A1" tooltip="Обновить" display="Q"/>
    <hyperlink ref="C198" location="'modKU_RATIO'!A1" tooltip="Обновить" display="Q"/>
    <hyperlink ref="C199" location="'modKU_RATIO'!A1" tooltip="Обновить" display="Q"/>
    <hyperlink ref="C200" location="'modKU_RATIO'!A1" tooltip="Обновить" display="Q"/>
    <hyperlink ref="C201" location="'modKU_RATIO'!A1" tooltip="Обновить" display="Q"/>
    <hyperlink ref="C202" location="'modKU_RATIO'!A1" tooltip="Обновить" display="Q"/>
    <hyperlink ref="C203" location="'modKU_RATIO'!A1" tooltip="Обновить" display="Q"/>
    <hyperlink ref="C204" location="'modKU_RATIO'!A1" tooltip="Обновить" display="Q"/>
    <hyperlink ref="C205" location="'modKU_RATIO'!A1" tooltip="Обновить" display="Q"/>
    <hyperlink ref="C206" location="'modKU_RATIO'!A1" tooltip="Обновить" display="Q"/>
    <hyperlink ref="C207" location="'modKU_RATIO'!A1" tooltip="Обновить" display="Q"/>
    <hyperlink ref="C208" location="'modKU_RATIO'!A1" tooltip="Обновить" display="Q"/>
    <hyperlink ref="C209" location="'modKU_RATIO'!A1" tooltip="Обновить" display="Q"/>
    <hyperlink ref="C210" location="'modKU_RATIO'!A1" tooltip="Обновить" display="Q"/>
    <hyperlink ref="C211" location="'modKU_RATIO'!A1" tooltip="Обновить" display="Q"/>
    <hyperlink ref="C212" location="'modKU_RATIO'!A1" tooltip="Обновить" display="Q"/>
    <hyperlink ref="C213" location="'modKU_RATIO'!A1" tooltip="Обновить" display="Q"/>
    <hyperlink ref="C214" location="'modKU_RATIO'!A1" tooltip="Обновить" display="Q"/>
    <hyperlink ref="C215" location="'modKU_RATIO'!A1" tooltip="Обновить" display="Q"/>
    <hyperlink ref="C216" location="'modKU_RATIO'!A1" tooltip="Обновить" display="Q"/>
    <hyperlink ref="C217" location="'modKU_RATIO'!A1" tooltip="Обновить" display="Q"/>
    <hyperlink ref="C218" location="'modKU_RATIO'!A1" tooltip="Обновить" display="Q"/>
    <hyperlink ref="C219" location="'modKU_RATIO'!A1" tooltip="Обновить" display="Q"/>
    <hyperlink ref="C220" location="'modKU_RATIO'!A1" tooltip="Обновить" display="Q"/>
    <hyperlink ref="C221" location="'modKU_RATIO'!A1" tooltip="Обновить" display="Q"/>
    <hyperlink ref="C222" location="'modKU_RATIO'!A1" tooltip="Обновить" display="Q"/>
    <hyperlink ref="C223" location="'modKU_RATIO'!A1" tooltip="Обновить" display="Q"/>
    <hyperlink ref="C224" location="'modKU_RATIO'!A1" tooltip="Обновить" display="Q"/>
    <hyperlink ref="C225" location="'modKU_RATIO'!A1" tooltip="Обновить" display="Q"/>
    <hyperlink ref="C226" location="'modKU_RATIO'!A1" tooltip="Обновить" display="Q"/>
    <hyperlink ref="C227" location="'modKU_RATIO'!A1" tooltip="Обновить" display="Q"/>
    <hyperlink ref="C228" location="'modKU_RATIO'!A1" tooltip="Обновить" display="Q"/>
    <hyperlink ref="C229" location="'modKU_RATIO'!A1" tooltip="Обновить" display="Q"/>
    <hyperlink ref="C230" location="'modKU_RATIO'!A1" tooltip="Обновить" display="Q"/>
    <hyperlink ref="C231" location="'modKU_RATIO'!A1" tooltip="Обновить" display="Q"/>
    <hyperlink ref="C232" location="'modKU_RATIO'!A1" tooltip="Обновить" display="Q"/>
    <hyperlink ref="C233" location="'modKU_RATIO'!A1" tooltip="Обновить" display="Q"/>
    <hyperlink ref="C234" location="'modKU_RATIO'!A1" tooltip="Обновить" display="Q"/>
    <hyperlink ref="C235" location="'modKU_RATIO'!A1" tooltip="Обновить" display="Q"/>
    <hyperlink ref="C236" location="'modKU_RATIO'!A1" tooltip="Обновить" display="Q"/>
    <hyperlink ref="C237" location="'modKU_RATIO'!A1" tooltip="Обновить" display="Q"/>
    <hyperlink ref="C238" location="'modKU_RATIO'!A1" tooltip="Обновить" display="Q"/>
    <hyperlink ref="C239" location="'modKU_RATIO'!A1" tooltip="Обновить" display="Q"/>
    <hyperlink ref="C240" location="'modKU_RATIO'!A1" tooltip="Обновить" display="Q"/>
    <hyperlink ref="C241" location="'modKU_RATIO'!A1" tooltip="Обновить" display="Q"/>
    <hyperlink ref="C242" location="'modKU_RATIO'!A1" tooltip="Обновить" display="Q"/>
    <hyperlink ref="C243" location="'modKU_RATIO'!A1" tooltip="Обновить" display="Q"/>
    <hyperlink ref="C244" location="'modKU_RATIO'!A1" tooltip="Обновить" display="Q"/>
    <hyperlink ref="C245" location="'modKU_RATIO'!A1" tooltip="Обновить" display="Q"/>
    <hyperlink ref="C246" location="'modKU_RATIO'!A1" tooltip="Обновить" display="Q"/>
    <hyperlink ref="C247" location="'modKU_RATIO'!A1" tooltip="Обновить" display="Q"/>
    <hyperlink ref="C248" location="'modKU_RATIO'!A1" tooltip="Обновить" display="Q"/>
    <hyperlink ref="C249" location="'modKU_RATIO'!A1" tooltip="Обновить" display="Q"/>
    <hyperlink ref="C250" location="'modKU_RATIO'!A1" tooltip="Обновить" display="Q"/>
    <hyperlink ref="C251" location="'modKU_RATIO'!A1" tooltip="Обновить" display="Q"/>
    <hyperlink ref="C252" location="'modKU_RATIO'!A1" tooltip="Обновить" display="Q"/>
    <hyperlink ref="C253" location="'modKU_RATIO'!A1" tooltip="Обновить" display="Q"/>
    <hyperlink ref="C254" location="'modKU_RATIO'!A1" tooltip="Обновить" display="Q"/>
    <hyperlink ref="C255" location="'modKU_RATIO'!A1" tooltip="Обновить" display="Q"/>
    <hyperlink ref="C256" location="'modKU_RATIO'!A1" tooltip="Обновить" display="Q"/>
    <hyperlink ref="C257" location="'modKU_RATIO'!A1" tooltip="Обновить" display="Q"/>
    <hyperlink ref="C258" location="'modKU_RATIO'!A1" tooltip="Обновить" display="Q"/>
    <hyperlink ref="C259" location="'modKU_RATIO'!A1" tooltip="Обновить" display="Q"/>
    <hyperlink ref="C260" location="'modKU_RATIO'!A1" tooltip="Обновить" display="Q"/>
    <hyperlink ref="C261" location="'modKU_RATIO'!A1" tooltip="Обновить" display="Q"/>
    <hyperlink ref="C262" location="'modKU_RATIO'!A1" tooltip="Обновить" display="Q"/>
    <hyperlink ref="C263" location="'modKU_RATIO'!A1" tooltip="Обновить" display="Q"/>
    <hyperlink ref="C264" location="'modKU_RATIO'!A1" tooltip="Обновить" display="Q"/>
    <hyperlink ref="C265" location="'modKU_RATIO'!A1" tooltip="Обновить" display="Q"/>
    <hyperlink ref="C266" location="'modKU_RATIO'!A1" tooltip="Обновить" display="Q"/>
    <hyperlink ref="C267" location="'modKU_RATIO'!A1" tooltip="Обновить" display="Q"/>
    <hyperlink ref="C268" location="'modKU_RATIO'!A1" tooltip="Обновить" display="Q"/>
    <hyperlink ref="C269" location="'modKU_RATIO'!A1" tooltip="Обновить" display="Q"/>
    <hyperlink ref="C270" location="'modKU_RATIO'!A1" tooltip="Обновить" display="Q"/>
    <hyperlink ref="C271" location="'modKU_RATIO'!A1" tooltip="Обновить" display="Q"/>
    <hyperlink ref="C272" location="'modKU_RATIO'!A1" tooltip="Обновить" display="Q"/>
    <hyperlink ref="C273" location="'modKU_RATIO'!A1" tooltip="Обновить" display="Q"/>
    <hyperlink ref="C274" location="'modKU_RATIO'!A1" tooltip="Обновить" display="Q"/>
    <hyperlink ref="C275" location="'modKU_RATIO'!A1" tooltip="Обновить" display="Q"/>
    <hyperlink ref="C276" location="'modKU_RATIO'!A1" tooltip="Обновить" display="Q"/>
    <hyperlink ref="C277" location="'modKU_RATIO'!A1" tooltip="Обновить" display="Q"/>
    <hyperlink ref="C278" location="'modKU_RATIO'!A1" tooltip="Обновить" display="Q"/>
    <hyperlink ref="C279" location="'modKU_RATIO'!A1" tooltip="Обновить" display="Q"/>
    <hyperlink ref="C280" location="'modKU_RATIO'!A1" tooltip="Обновить" display="Q"/>
    <hyperlink ref="C281" location="'modKU_RATIO'!A1" tooltip="Обновить" display="Q"/>
    <hyperlink ref="C282" location="'modKU_RATIO'!A1" tooltip="Обновить" display="Q"/>
    <hyperlink ref="C283" location="'modKU_RATIO'!A1" tooltip="Обновить" display="Q"/>
    <hyperlink ref="C284" location="'modKU_RATIO'!A1" tooltip="Обновить" display="Q"/>
    <hyperlink ref="C285" location="'modKU_RATIO'!A1" tooltip="Обновить" display="Q"/>
    <hyperlink ref="C286" location="'modKU_RATIO'!A1" tooltip="Обновить" display="Q"/>
    <hyperlink ref="C287" location="'modKU_RATIO'!A1" tooltip="Обновить" display="Q"/>
    <hyperlink ref="C288" location="'modKU_RATIO'!A1" tooltip="Обновить" display="Q"/>
    <hyperlink ref="C289" location="'modKU_RATIO'!A1" tooltip="Обновить" display="Q"/>
    <hyperlink ref="C290" location="'modKU_RATIO'!A1" tooltip="Обновить" display="Q"/>
    <hyperlink ref="C291" location="'modKU_RATIO'!A1" tooltip="Обновить" display="Q"/>
    <hyperlink ref="C292" location="'modKU_RATIO'!A1" tooltip="Обновить" display="Q"/>
    <hyperlink ref="C293" location="'modKU_RATIO'!A1" tooltip="Обновить" display="Q"/>
    <hyperlink ref="C294" location="'modKU_RATIO'!A1" tooltip="Обновить" display="Q"/>
    <hyperlink ref="C295" location="'modKU_RATIO'!A1" tooltip="Обновить" display="Q"/>
    <hyperlink ref="C296" location="'modKU_RATIO'!A1" tooltip="Обновить" display="Q"/>
    <hyperlink ref="C297" location="'modKU_RATIO'!A1" tooltip="Обновить" display="Q"/>
    <hyperlink ref="C298" location="'modKU_RATIO'!A1" tooltip="Обновить" display="Q"/>
    <hyperlink ref="C299" location="'modKU_RATIO'!A1" tooltip="Обновить" display="Q"/>
    <hyperlink ref="C300" location="'modKU_RATIO'!A1" tooltip="Обновить" display="Q"/>
    <hyperlink ref="C301" location="'modKU_RATIO'!A1" tooltip="Обновить" display="Q"/>
    <hyperlink ref="C302" location="'modKU_RATIO'!A1" tooltip="Обновить" display="Q"/>
    <hyperlink ref="C303" location="'modKU_RATIO'!A1" tooltip="Обновить" display="Q"/>
    <hyperlink ref="C304" location="'modKU_RATIO'!A1" tooltip="Обновить" display="Q"/>
    <hyperlink ref="C305" location="'modKU_RATIO'!A1" tooltip="Обновить" display="Q"/>
    <hyperlink ref="C306" location="'modKU_RATIO'!A1" tooltip="Обновить" display="Q"/>
    <hyperlink ref="C307" location="'modKU_RATIO'!A1" tooltip="Обновить" display="Q"/>
    <hyperlink ref="C308" location="'modKU_RATIO'!A1" tooltip="Обновить" display="Q"/>
    <hyperlink ref="C309" location="'modKU_RATIO'!A1" tooltip="Обновить" display="Q"/>
    <hyperlink ref="C310" location="'modKU_RATIO'!A1" tooltip="Обновить" display="Q"/>
    <hyperlink ref="C311" location="'modKU_RATIO'!A1" tooltip="Обновить" display="Q"/>
    <hyperlink ref="C312" location="'modKU_RATIO'!A1" tooltip="Обновить" display="Q"/>
    <hyperlink ref="C313" location="'modKU_RATIO'!A1" tooltip="Обновить" display="Q"/>
    <hyperlink ref="C314" location="'modKU_RATIO'!A1" tooltip="Обновить" display="Q"/>
    <hyperlink ref="C315" location="'modKU_RATIO'!A1" tooltip="Обновить" display="Q"/>
    <hyperlink ref="C316" location="'modKU_RATIO'!A1" tooltip="Обновить" display="Q"/>
    <hyperlink ref="C317" location="'modKU_RATIO'!A1" tooltip="Обновить" display="Q"/>
    <hyperlink ref="C318" location="'modKU_RATIO'!A1" tooltip="Обновить" display="Q"/>
    <hyperlink ref="C319" location="'modKU_RATIO'!A1" tooltip="Обновить" display="Q"/>
    <hyperlink ref="C320" location="'modKU_RATIO'!A1" tooltip="Обновить" display="Q"/>
    <hyperlink ref="C321" location="'modKU_RATIO'!A1" tooltip="Обновить" display="Q"/>
    <hyperlink ref="C322" location="'modKU_RATIO'!A1" tooltip="Обновить" display="Q"/>
    <hyperlink ref="C323" location="'modKU_RATIO'!A1" tooltip="Обновить" display="Q"/>
    <hyperlink ref="C324" location="'modKU_RATIO'!A1" tooltip="Обновить" display="Q"/>
    <hyperlink ref="C325" location="'modKU_RATIO'!A1" tooltip="Обновить" display="Q"/>
    <hyperlink ref="C326" location="'modKU_RATIO'!A1" tooltip="Обновить" display="Q"/>
    <hyperlink ref="C327" location="'modKU_RATIO'!A1" tooltip="Обновить" display="Q"/>
    <hyperlink ref="C328" location="'modKU_RATIO'!A1" tooltip="Обновить" display="Q"/>
    <hyperlink ref="C329" location="'modKU_RATIO'!A1" tooltip="Обновить" display="Q"/>
    <hyperlink ref="C330" location="'modKU_RATIO'!A1" tooltip="Обновить" display="Q"/>
    <hyperlink ref="C331" location="'modKU_RATIO'!A1" tooltip="Обновить" display="Q"/>
    <hyperlink ref="C332" location="'modKU_RATIO'!A1" tooltip="Обновить" display="Q"/>
    <hyperlink ref="C333" location="'modKU_RATIO'!A1" tooltip="Обновить" display="Q"/>
    <hyperlink ref="C334" location="'modKU_RATIO'!A1" tooltip="Обновить" display="Q"/>
    <hyperlink ref="C335" location="'modKU_RATIO'!A1" tooltip="Обновить" display="Q"/>
    <hyperlink ref="C336" location="'modKU_RATIO'!A1" tooltip="Обновить" display="Q"/>
    <hyperlink ref="C337" location="'modKU_RATIO'!A1" tooltip="Обновить" display="Q"/>
    <hyperlink ref="C338" location="'modKU_RATIO'!A1" tooltip="Обновить" display="Q"/>
  </hyperlink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rst</dc:creator>
  <cp:lastModifiedBy>rst</cp:lastModifiedBy>
  <dcterms:created xsi:type="dcterms:W3CDTF">2016-02-19T07:19:45Z</dcterms:created>
  <dcterms:modified xsi:type="dcterms:W3CDTF">2016-06-24T10:49:32Z</dcterms:modified>
</cp:coreProperties>
</file>